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506" yWindow="1050" windowWidth="24255" windowHeight="10815" activeTab="0"/>
  </bookViews>
  <sheets>
    <sheet name="会社概要(H30)" sheetId="1" r:id="rId1"/>
    <sheet name="スケジュール" sheetId="2" r:id="rId2"/>
    <sheet name="記入例(H30) " sheetId="3" r:id="rId3"/>
    <sheet name="事務局用※削除不可" sheetId="4" r:id="rId4"/>
  </sheets>
  <definedNames>
    <definedName name="_xlnm.Print_Area" localSheetId="1">'スケジュール'!$A$3:$J$20</definedName>
    <definedName name="_xlnm.Print_Area" localSheetId="0">'会社概要(H30)'!$A$1:$BC$90</definedName>
    <definedName name="_xlnm.Print_Area" localSheetId="2">'記入例(H30) '!$A$1:$BC$96</definedName>
    <definedName name="Z_443FD75E_66CA_4A0B_81DA_E92F11D790C4_.wvu.PrintArea" localSheetId="0" hidden="1">'会社概要(H30)'!$A$2:$BC$86</definedName>
    <definedName name="Z_443FD75E_66CA_4A0B_81DA_E92F11D790C4_.wvu.PrintArea" localSheetId="2" hidden="1">'記入例(H30) '!$A$2:$BC$85</definedName>
  </definedNames>
  <calcPr fullCalcOnLoad="1"/>
</workbook>
</file>

<file path=xl/comments1.xml><?xml version="1.0" encoding="utf-8"?>
<comments xmlns="http://schemas.openxmlformats.org/spreadsheetml/2006/main">
  <authors>
    <author>pc16</author>
    <author>pc18</author>
  </authors>
  <commentList>
    <comment ref="B53" authorId="0">
      <text>
        <r>
          <rPr>
            <b/>
            <sz val="9"/>
            <color indexed="10"/>
            <rFont val="ＭＳ Ｐゴシック"/>
            <family val="3"/>
          </rPr>
          <t>（必須/
複数選択）</t>
        </r>
      </text>
    </comment>
    <comment ref="C54" authorId="0">
      <text>
        <r>
          <rPr>
            <b/>
            <sz val="10.5"/>
            <color indexed="10"/>
            <rFont val="ＭＳ Ｐゴシック"/>
            <family val="3"/>
          </rPr>
          <t>学部・学科・研究分野等の希望がございましたら、ご記入ください　
例：機械系学科希望、デザイン系　</t>
        </r>
      </text>
    </comment>
    <comment ref="B49" authorId="0">
      <text>
        <r>
          <rPr>
            <b/>
            <sz val="9"/>
            <color indexed="10"/>
            <rFont val="ＭＳ Ｐゴシック"/>
            <family val="3"/>
          </rPr>
          <t>（必須/
複数選択）</t>
        </r>
      </text>
    </comment>
    <comment ref="B65" authorId="0">
      <text>
        <r>
          <rPr>
            <b/>
            <sz val="10"/>
            <color indexed="10"/>
            <rFont val="ＭＳ Ｐゴシック"/>
            <family val="3"/>
          </rPr>
          <t>必要なスキルや特記すべき条件を、具体的にご記入ください</t>
        </r>
      </text>
    </comment>
    <comment ref="B76" authorId="0">
      <text>
        <r>
          <rPr>
            <sz val="8"/>
            <color indexed="10"/>
            <rFont val="ＭＳ Ｐゴシック"/>
            <family val="3"/>
          </rPr>
          <t>待遇についての追記事項・用意するもの等をご記入下さい。</t>
        </r>
      </text>
    </comment>
    <comment ref="B22" authorId="0">
      <text>
        <r>
          <rPr>
            <b/>
            <sz val="10"/>
            <color indexed="10"/>
            <rFont val="ＭＳ Ｐゴシック"/>
            <family val="3"/>
          </rPr>
          <t>貴社の特長など、出来る限り詳しくご紹介ください。</t>
        </r>
      </text>
    </comment>
    <comment ref="C29" authorId="0">
      <text>
        <r>
          <rPr>
            <b/>
            <sz val="12"/>
            <color indexed="10"/>
            <rFont val="ＭＳ Ｐゴシック"/>
            <family val="3"/>
          </rPr>
          <t>学生が一番確認する項目になります。
出来るかぎり具体的にご記入ください。
専門分野に関する実習内容がある場合には、その内容を必ずご記入ください。
別シート（スケジュール）へもご記入をお願いいたします</t>
        </r>
        <r>
          <rPr>
            <b/>
            <sz val="14"/>
            <color indexed="10"/>
            <rFont val="ＭＳ Ｐゴシック"/>
            <family val="3"/>
          </rPr>
          <t>。</t>
        </r>
      </text>
    </comment>
    <comment ref="AJ6" authorId="0">
      <text>
        <r>
          <rPr>
            <sz val="10"/>
            <rFont val="ＭＳ Ｐゴシック"/>
            <family val="3"/>
          </rPr>
          <t>社屋、工場、製品等写真
（写真をご掲載ください）</t>
        </r>
      </text>
    </comment>
    <comment ref="C19" authorId="0">
      <text>
        <r>
          <rPr>
            <sz val="9"/>
            <rFont val="ＭＳ Ｐゴシック"/>
            <family val="3"/>
          </rPr>
          <t>《Ａｌｔ》+《Enter》で改行が出来ます。</t>
        </r>
      </text>
    </comment>
    <comment ref="C3" authorId="0">
      <text>
        <r>
          <rPr>
            <sz val="9"/>
            <rFont val="ＭＳ Ｐゴシック"/>
            <family val="3"/>
          </rPr>
          <t>半角ｶﾅ</t>
        </r>
      </text>
    </comment>
    <comment ref="C80" authorId="1">
      <text>
        <r>
          <rPr>
            <b/>
            <sz val="9"/>
            <color indexed="10"/>
            <rFont val="ＭＳ Ｐゴシック"/>
            <family val="3"/>
          </rPr>
          <t>全登録企業統一</t>
        </r>
      </text>
    </comment>
    <comment ref="BC81" authorId="1">
      <text>
        <r>
          <rPr>
            <b/>
            <sz val="10"/>
            <color indexed="10"/>
            <rFont val="ＭＳ Ｐゴシック"/>
            <family val="3"/>
          </rPr>
          <t>期間延長可（</t>
        </r>
        <r>
          <rPr>
            <b/>
            <u val="single"/>
            <sz val="10"/>
            <color indexed="10"/>
            <rFont val="ＭＳ Ｐゴシック"/>
            <family val="3"/>
          </rPr>
          <t>7/31時点で学生応募無の場合</t>
        </r>
        <r>
          <rPr>
            <b/>
            <sz val="10"/>
            <color indexed="10"/>
            <rFont val="ＭＳ Ｐゴシック"/>
            <family val="3"/>
          </rPr>
          <t>）の最終応募締切日</t>
        </r>
      </text>
    </comment>
    <comment ref="BC50" authorId="1">
      <text>
        <r>
          <rPr>
            <b/>
            <sz val="11"/>
            <color indexed="10"/>
            <rFont val="ＭＳ Ｐゴシック"/>
            <family val="3"/>
          </rPr>
          <t>希望する学校の【　】内の●選択してください</t>
        </r>
      </text>
    </comment>
    <comment ref="C44" authorId="1">
      <text>
        <r>
          <rPr>
            <b/>
            <sz val="10"/>
            <color indexed="10"/>
            <rFont val="ＭＳ Ｐゴシック"/>
            <family val="3"/>
          </rPr>
          <t>主に学生は公共の交通機関を使用致しますので、ご記入をお願い致します。</t>
        </r>
      </text>
    </comment>
  </commentList>
</comments>
</file>

<file path=xl/comments2.xml><?xml version="1.0" encoding="utf-8"?>
<comments xmlns="http://schemas.openxmlformats.org/spreadsheetml/2006/main">
  <authors>
    <author>pc18</author>
  </authors>
  <commentList>
    <comment ref="D9" authorId="0">
      <text>
        <r>
          <rPr>
            <b/>
            <sz val="12"/>
            <color indexed="10"/>
            <rFont val="ＭＳ Ｐゴシック"/>
            <family val="3"/>
          </rPr>
          <t>学生がエントリーの際に確認致します。</t>
        </r>
        <r>
          <rPr>
            <sz val="12"/>
            <color indexed="10"/>
            <rFont val="ＭＳ Ｐゴシック"/>
            <family val="3"/>
          </rPr>
          <t xml:space="preserve">
インターンシップスケジュールをご記入ください。
なお、日付は未定でもかまいませんので、可能な限り1日ごとの主な内容などはご記入下さい。
実施時の変更は可能です。
※貴社にて既定の書式等がございましたらそちらをご提出下さい。</t>
        </r>
        <r>
          <rPr>
            <sz val="11"/>
            <color indexed="10"/>
            <rFont val="ＭＳ Ｐゴシック"/>
            <family val="3"/>
          </rPr>
          <t xml:space="preserve">
</t>
        </r>
      </text>
    </comment>
  </commentList>
</comments>
</file>

<file path=xl/comments3.xml><?xml version="1.0" encoding="utf-8"?>
<comments xmlns="http://schemas.openxmlformats.org/spreadsheetml/2006/main">
  <authors>
    <author>pc16</author>
    <author>pc18</author>
  </authors>
  <commentList>
    <comment ref="B22" authorId="0">
      <text>
        <r>
          <rPr>
            <b/>
            <sz val="10"/>
            <color indexed="10"/>
            <rFont val="ＭＳ Ｐゴシック"/>
            <family val="3"/>
          </rPr>
          <t>貴社の特長など、出来る限り詳しくご紹介ください。</t>
        </r>
      </text>
    </comment>
    <comment ref="B53" authorId="0">
      <text>
        <r>
          <rPr>
            <b/>
            <sz val="9"/>
            <color indexed="10"/>
            <rFont val="ＭＳ Ｐゴシック"/>
            <family val="3"/>
          </rPr>
          <t>（複数●可）</t>
        </r>
      </text>
    </comment>
    <comment ref="C54" authorId="0">
      <text>
        <r>
          <rPr>
            <b/>
            <sz val="10.5"/>
            <color indexed="10"/>
            <rFont val="ＭＳ Ｐゴシック"/>
            <family val="3"/>
          </rPr>
          <t>学部・学科・研究分野等の希望がございましたら、
ご記入ください　
例：機械系学科希望、デザイン系　等</t>
        </r>
      </text>
    </comment>
    <comment ref="B65" authorId="0">
      <text>
        <r>
          <rPr>
            <b/>
            <sz val="9"/>
            <color indexed="10"/>
            <rFont val="ＭＳ Ｐゴシック"/>
            <family val="3"/>
          </rPr>
          <t>必要なスキルや特記すべき条件を、　具体的にご記入ください</t>
        </r>
      </text>
    </comment>
    <comment ref="B76" authorId="0">
      <text>
        <r>
          <rPr>
            <sz val="9"/>
            <color indexed="10"/>
            <rFont val="ＭＳ Ｐゴシック"/>
            <family val="3"/>
          </rPr>
          <t>待遇についての追記事項・用意するもの等をご記入下さい。</t>
        </r>
      </text>
    </comment>
    <comment ref="C80" authorId="1">
      <text>
        <r>
          <rPr>
            <b/>
            <sz val="9"/>
            <color indexed="10"/>
            <rFont val="ＭＳ Ｐゴシック"/>
            <family val="3"/>
          </rPr>
          <t>全登録企業統一</t>
        </r>
      </text>
    </comment>
    <comment ref="BC81" authorId="1">
      <text>
        <r>
          <rPr>
            <b/>
            <sz val="9"/>
            <color indexed="10"/>
            <rFont val="ＭＳ Ｐゴシック"/>
            <family val="3"/>
          </rPr>
          <t>7/31時点で学生の応募がない場合の最終応募締切日</t>
        </r>
      </text>
    </comment>
    <comment ref="C3" authorId="0">
      <text>
        <r>
          <rPr>
            <b/>
            <sz val="9"/>
            <rFont val="ＭＳ Ｐゴシック"/>
            <family val="3"/>
          </rPr>
          <t>半角ｶﾅ</t>
        </r>
      </text>
    </comment>
    <comment ref="AJ6" authorId="0">
      <text>
        <r>
          <rPr>
            <b/>
            <sz val="9"/>
            <rFont val="ＭＳ Ｐゴシック"/>
            <family val="3"/>
          </rPr>
          <t>社屋、工場、製品等写真
（ぜひお写真を掲載ください)</t>
        </r>
      </text>
    </comment>
    <comment ref="C19" authorId="0">
      <text>
        <r>
          <rPr>
            <b/>
            <sz val="9"/>
            <color indexed="10"/>
            <rFont val="ＭＳ Ｐゴシック"/>
            <family val="3"/>
          </rPr>
          <t>《Ａｌｔ》+《Enter》で
改行が出来ます。</t>
        </r>
        <r>
          <rPr>
            <sz val="9"/>
            <rFont val="ＭＳ Ｐゴシック"/>
            <family val="3"/>
          </rPr>
          <t xml:space="preserve">
</t>
        </r>
      </text>
    </comment>
    <comment ref="C29" authorId="0">
      <text>
        <r>
          <rPr>
            <b/>
            <sz val="11"/>
            <rFont val="ＭＳ Ｐゴシック"/>
            <family val="3"/>
          </rPr>
          <t xml:space="preserve">出来るかぎり具体的にご記入ください。
専門分野に関する実習内容がある場合には，その内容を必ずご記入ください。
</t>
        </r>
        <r>
          <rPr>
            <b/>
            <sz val="11"/>
            <color indexed="10"/>
            <rFont val="ＭＳ Ｐゴシック"/>
            <family val="3"/>
          </rPr>
          <t xml:space="preserve">※スケジュールがすでにお決まりの場合は別シート（スケジュール）へご記入をお願いいたします。
</t>
        </r>
      </text>
    </comment>
    <comment ref="B49" authorId="0">
      <text>
        <r>
          <rPr>
            <b/>
            <sz val="9"/>
            <color indexed="10"/>
            <rFont val="ＭＳ Ｐゴシック"/>
            <family val="3"/>
          </rPr>
          <t>（複数●可）</t>
        </r>
      </text>
    </comment>
    <comment ref="BC50" authorId="1">
      <text>
        <r>
          <rPr>
            <b/>
            <sz val="11"/>
            <color indexed="10"/>
            <rFont val="ＭＳ Ｐゴシック"/>
            <family val="3"/>
          </rPr>
          <t>希望する学校の【　】内の●選択してください</t>
        </r>
      </text>
    </comment>
  </commentList>
</comments>
</file>

<file path=xl/sharedStrings.xml><?xml version="1.0" encoding="utf-8"?>
<sst xmlns="http://schemas.openxmlformats.org/spreadsheetml/2006/main" count="730" uniqueCount="288">
  <si>
    <t>会社概要</t>
  </si>
  <si>
    <t>会社名</t>
  </si>
  <si>
    <t>業種</t>
  </si>
  <si>
    <t>郵便番号</t>
  </si>
  <si>
    <t>〒</t>
  </si>
  <si>
    <t>所在地</t>
  </si>
  <si>
    <t>電話番号</t>
  </si>
  <si>
    <t>ＦＡＸ番号</t>
  </si>
  <si>
    <t>年</t>
  </si>
  <si>
    <t>月</t>
  </si>
  <si>
    <t>従業員数</t>
  </si>
  <si>
    <t>名</t>
  </si>
  <si>
    <t>平均年齢</t>
  </si>
  <si>
    <t>歳</t>
  </si>
  <si>
    <t>ホームページ</t>
  </si>
  <si>
    <t>実習概要</t>
  </si>
  <si>
    <t>実習場所</t>
  </si>
  <si>
    <t>最寄り駅・バス停</t>
  </si>
  <si>
    <t>【</t>
  </si>
  <si>
    <t>】</t>
  </si>
  <si>
    <t>（</t>
  </si>
  <si>
    <t>）</t>
  </si>
  <si>
    <t>日</t>
  </si>
  <si>
    <t>～</t>
  </si>
  <si>
    <t>実習予定日数</t>
  </si>
  <si>
    <t>【</t>
  </si>
  <si>
    <t>】</t>
  </si>
  <si>
    <t>日間</t>
  </si>
  <si>
    <t>勤務時間</t>
  </si>
  <si>
    <t>：</t>
  </si>
  <si>
    <t>～</t>
  </si>
  <si>
    <t>（休憩</t>
  </si>
  <si>
    <t>分）</t>
  </si>
  <si>
    <t>会　社　名</t>
  </si>
  <si>
    <t>受入条件等</t>
  </si>
  <si>
    <t>学部１年</t>
  </si>
  <si>
    <t>高専</t>
  </si>
  <si>
    <t>希望校</t>
  </si>
  <si>
    <t>九州工業大学</t>
  </si>
  <si>
    <t>西日本工業大学</t>
  </si>
  <si>
    <t>北九州工業高等専門学校</t>
  </si>
  <si>
    <t>希望学部、
学科、
研究分野、
専攻等</t>
  </si>
  <si>
    <t>留学生受入</t>
  </si>
  <si>
    <t>（</t>
  </si>
  <si>
    <t>留学生
受入条件</t>
  </si>
  <si>
    <t>選考方法</t>
  </si>
  <si>
    <t>受入人数</t>
  </si>
  <si>
    <t xml:space="preserve">名 </t>
  </si>
  <si>
    <t>待　遇</t>
  </si>
  <si>
    <t>通勤費</t>
  </si>
  <si>
    <t>報　酬</t>
  </si>
  <si>
    <t>宿泊費</t>
  </si>
  <si>
    <t>宿泊施設</t>
  </si>
  <si>
    <t>昼　食</t>
  </si>
  <si>
    <t>食堂利用</t>
  </si>
  <si>
    <t>備考欄</t>
  </si>
  <si>
    <t>所属部署</t>
  </si>
  <si>
    <t>役職</t>
  </si>
  <si>
    <t>氏名</t>
  </si>
  <si>
    <t>TEL</t>
  </si>
  <si>
    <t>FAX</t>
  </si>
  <si>
    <t>代表役職</t>
  </si>
  <si>
    <t>代表者氏名</t>
  </si>
  <si>
    <t>実習期間</t>
  </si>
  <si>
    <t>実習テーマ</t>
  </si>
  <si>
    <t>設立年月</t>
  </si>
  <si>
    <t>Mail：</t>
  </si>
  <si>
    <t>代表者氏名</t>
  </si>
  <si>
    <t>設立年</t>
  </si>
  <si>
    <t>ホームページ</t>
  </si>
  <si>
    <t>：</t>
  </si>
  <si>
    <t>休憩</t>
  </si>
  <si>
    <t>大学院</t>
  </si>
  <si>
    <t>学部２年</t>
  </si>
  <si>
    <t>大学生</t>
  </si>
  <si>
    <t>高　専</t>
  </si>
  <si>
    <t>希望学部、学科、研究分野、専攻等</t>
  </si>
  <si>
    <t>最寄り駅・
バス停</t>
  </si>
  <si>
    <t>その他（）</t>
  </si>
  <si>
    <t>北九州　太郎</t>
  </si>
  <si>
    <t>総務課</t>
  </si>
  <si>
    <t>挨拶程度</t>
  </si>
  <si>
    <t>日常会話が出来る位</t>
  </si>
  <si>
    <t>ほとんどの日本語が理解できる位</t>
  </si>
  <si>
    <t>可</t>
  </si>
  <si>
    <t>不可</t>
  </si>
  <si>
    <t>応相談</t>
  </si>
  <si>
    <t>書類選考のみ</t>
  </si>
  <si>
    <t>書類選考+面談</t>
  </si>
  <si>
    <t>その他</t>
  </si>
  <si>
    <t>修士１年</t>
  </si>
  <si>
    <t>mail</t>
  </si>
  <si>
    <t>TEL</t>
  </si>
  <si>
    <t>FAX</t>
  </si>
  <si>
    <t>●</t>
  </si>
  <si>
    <t>※休日</t>
  </si>
  <si>
    <t>土曜</t>
  </si>
  <si>
    <t>日曜</t>
  </si>
  <si>
    <t>祝日</t>
  </si>
  <si>
    <t>学年問わず</t>
  </si>
  <si>
    <t>学校問わず</t>
  </si>
  <si>
    <t>専攻科１年</t>
  </si>
  <si>
    <t>応募資格・
求める能力</t>
  </si>
  <si>
    <t>・</t>
  </si>
  <si>
    <t>保　険</t>
  </si>
  <si>
    <t>制服貸与</t>
  </si>
  <si>
    <t>安全靴貸与</t>
  </si>
  <si>
    <t>赴任交通費</t>
  </si>
  <si>
    <t>氏名</t>
  </si>
  <si>
    <t>※基本的に、学生が加入します</t>
  </si>
  <si>
    <t>他</t>
  </si>
  <si>
    <t>093-000-0000</t>
  </si>
  <si>
    <t>093-000-0001</t>
  </si>
  <si>
    <t>MAIL</t>
  </si>
  <si>
    <t>会社名</t>
  </si>
  <si>
    <t>月　日</t>
  </si>
  <si>
    <t>時　間</t>
  </si>
  <si>
    <t>内　　容</t>
  </si>
  <si>
    <t>■実習内容</t>
  </si>
  <si>
    <t>/</t>
  </si>
  <si>
    <t>インターンシップスケジュール</t>
  </si>
  <si>
    <t>《記入例》</t>
  </si>
  <si>
    <t>○○製造株式会社</t>
  </si>
  <si>
    <t>実働7.5時間</t>
  </si>
  <si>
    <t>オリエンテーション、会社説明、安全教育　他</t>
  </si>
  <si>
    <t>同上</t>
  </si>
  <si>
    <t>実習先部署にてガイダンス、工場見学</t>
  </si>
  <si>
    <t>実習内容の資料作成</t>
  </si>
  <si>
    <t>■受入期間</t>
  </si>
  <si>
    <t>実習内容　成果報告会</t>
  </si>
  <si>
    <t>8/21～23</t>
  </si>
  <si>
    <t>8/26～8/28</t>
  </si>
  <si>
    <t>実習部署にて機械保全作業実習　8/23午後から別部署にてガイダンス</t>
  </si>
  <si>
    <t>実習部署にて商品組立作業実習</t>
  </si>
  <si>
    <t>スケジュール</t>
  </si>
  <si>
    <t>■実習日数</t>
  </si>
  <si>
    <t>事業内容</t>
  </si>
  <si>
    <t>事業内容 
(製品・
技術・　
サービス
の特徴)</t>
  </si>
  <si>
    <t>企業ＰＲ
（会社の
特徴）</t>
  </si>
  <si>
    <t>休日</t>
  </si>
  <si>
    <t>実習概要</t>
  </si>
  <si>
    <t>実習先住所
（所在地と異なる場合）</t>
  </si>
  <si>
    <t>受入条件等</t>
  </si>
  <si>
    <t>報酬</t>
  </si>
  <si>
    <t>保険</t>
  </si>
  <si>
    <t>昼食</t>
  </si>
  <si>
    <t>通勤費</t>
  </si>
  <si>
    <t>実習日数</t>
  </si>
  <si>
    <t>相談内容</t>
  </si>
  <si>
    <t>月</t>
  </si>
  <si>
    <t>(上記と違う場合)</t>
  </si>
  <si>
    <t>〒</t>
  </si>
  <si>
    <t>住所</t>
  </si>
  <si>
    <t>ご担当者</t>
  </si>
  <si>
    <t>書類送付先</t>
  </si>
  <si>
    <t>学部</t>
  </si>
  <si>
    <r>
      <t xml:space="preserve">実習先住所
</t>
    </r>
    <r>
      <rPr>
        <sz val="7"/>
        <rFont val="ＭＳ Ｐ明朝"/>
        <family val="1"/>
      </rPr>
      <t>（所在地と異なる場合）</t>
    </r>
  </si>
  <si>
    <t>〒802-0082　北九州市小倉北区古船場町1-35　北九州市立商工貿易会館　６階 北九州活性化協議会内</t>
  </si>
  <si>
    <t>書類送付先ご住所</t>
  </si>
  <si>
    <t>応募条件</t>
  </si>
  <si>
    <t>日本語レベル</t>
  </si>
  <si>
    <t>■事務局</t>
  </si>
  <si>
    <t>有</t>
  </si>
  <si>
    <t>info-jinzai@kpec.or.jp</t>
  </si>
  <si>
    <t>学部３年</t>
  </si>
  <si>
    <t>無</t>
  </si>
  <si>
    <t>/</t>
  </si>
  <si>
    <t>※</t>
  </si>
  <si>
    <t>　　</t>
  </si>
  <si>
    <t>事務処理の都合上、Ｅｘｃｅｌデータを添付の上、Ｅ－ｍａｉｌにて事務局までご送付ください。</t>
  </si>
  <si>
    <t>希望学年</t>
  </si>
  <si>
    <t>実習テーマ・
実習内容</t>
  </si>
  <si>
    <t>応募資格・
求める能力</t>
  </si>
  <si>
    <r>
      <t>備考欄</t>
    </r>
  </si>
  <si>
    <t>実習内容</t>
  </si>
  <si>
    <t>〒</t>
  </si>
  <si>
    <t>【</t>
  </si>
  <si>
    <t>】</t>
  </si>
  <si>
    <t>【</t>
  </si>
  <si>
    <t>】</t>
  </si>
  <si>
    <t>（</t>
  </si>
  <si>
    <t>）</t>
  </si>
  <si>
    <t>）</t>
  </si>
  <si>
    <t>【</t>
  </si>
  <si>
    <t>】</t>
  </si>
  <si>
    <t>【</t>
  </si>
  <si>
    <t>・</t>
  </si>
  <si>
    <t>】</t>
  </si>
  <si>
    <t>（</t>
  </si>
  <si>
    <t>）</t>
  </si>
  <si>
    <t>〒</t>
  </si>
  <si>
    <t>MAIL</t>
  </si>
  <si>
    <t>～</t>
  </si>
  <si>
    <t>【</t>
  </si>
  <si>
    <t>】</t>
  </si>
  <si>
    <t>：</t>
  </si>
  <si>
    <t>専攻科１年</t>
  </si>
  <si>
    <t>通勤費</t>
  </si>
  <si>
    <t>・</t>
  </si>
  <si>
    <t>昼　食</t>
  </si>
  <si>
    <t>報　酬</t>
  </si>
  <si>
    <t>TEL</t>
  </si>
  <si>
    <t>氏名</t>
  </si>
  <si>
    <t>FAX</t>
  </si>
  <si>
    <r>
      <t>書類送付先・お問合せ等ご担当者(</t>
    </r>
    <r>
      <rPr>
        <b/>
        <sz val="11"/>
        <color indexed="10"/>
        <rFont val="ＭＳ Ｐ明朝"/>
        <family val="1"/>
      </rPr>
      <t>上記と違う場合</t>
    </r>
    <r>
      <rPr>
        <sz val="11"/>
        <rFont val="ＭＳ Ｐ明朝"/>
        <family val="1"/>
      </rPr>
      <t>)</t>
    </r>
  </si>
  <si>
    <r>
      <t>北九州地域産業人材育成フォーラム　</t>
    </r>
    <r>
      <rPr>
        <sz val="8"/>
        <rFont val="ＭＳ Ｐ明朝"/>
        <family val="1"/>
      </rPr>
      <t>（インターンシップ担当）</t>
    </r>
    <r>
      <rPr>
        <sz val="10"/>
        <rFont val="ＭＳ Ｐ明朝"/>
        <family val="1"/>
      </rPr>
      <t xml:space="preserve">  TEL：093-541-3122　FAX：093-541-0636</t>
    </r>
  </si>
  <si>
    <t>別途相談</t>
  </si>
  <si>
    <t>別途相談</t>
  </si>
  <si>
    <t>従業
員数</t>
  </si>
  <si>
    <t>平均
年齢</t>
  </si>
  <si>
    <t>係長</t>
  </si>
  <si>
    <t>小倉　花子</t>
  </si>
  <si>
    <t>info@ai.or.jp</t>
  </si>
  <si>
    <t>問合せ・書類送付ご担当者</t>
  </si>
  <si>
    <t>ご担当者（フォーラム控え）</t>
  </si>
  <si>
    <t>ＫＴＳ担当者名</t>
  </si>
  <si>
    <t>KTS担当者</t>
  </si>
  <si>
    <t xml:space="preserve">事業内容 </t>
  </si>
  <si>
    <t>ＦＡＸ番号</t>
  </si>
  <si>
    <r>
      <t xml:space="preserve">【受入登録シートの送付先】 </t>
    </r>
    <r>
      <rPr>
        <b/>
        <sz val="10"/>
        <color indexed="10"/>
        <rFont val="ＭＳ Ｐ明朝"/>
        <family val="1"/>
      </rPr>
      <t xml:space="preserve"> </t>
    </r>
  </si>
  <si>
    <t>お問
合せ</t>
  </si>
  <si>
    <t>企業数</t>
  </si>
  <si>
    <t>№</t>
  </si>
  <si>
    <t>エントリー状況</t>
  </si>
  <si>
    <t>企業PR</t>
  </si>
  <si>
    <t>社屋、工場、製品等の写真</t>
  </si>
  <si>
    <t>月</t>
  </si>
  <si>
    <r>
      <t>早稲田大学</t>
    </r>
    <r>
      <rPr>
        <sz val="8"/>
        <color indexed="10"/>
        <rFont val="ＭＳ Ｐ明朝"/>
        <family val="1"/>
      </rPr>
      <t>（情報生産システム工学専攻）</t>
    </r>
  </si>
  <si>
    <r>
      <t>北九州市立大学　</t>
    </r>
    <r>
      <rPr>
        <sz val="8"/>
        <color indexed="10"/>
        <rFont val="ＭＳ Ｐ明朝"/>
        <family val="1"/>
      </rPr>
      <t>（国際環境工学部、研究科のみ）</t>
    </r>
  </si>
  <si>
    <r>
      <t>ﾌﾘｶﾞﾅ</t>
    </r>
    <r>
      <rPr>
        <sz val="9"/>
        <rFont val="ＭＳ Ｐ明朝"/>
        <family val="1"/>
      </rPr>
      <t>（半角ｶﾅ）</t>
    </r>
  </si>
  <si>
    <t>ﾌﾘｶﾞﾅ</t>
  </si>
  <si>
    <t>コメントの印刷</t>
  </si>
  <si>
    <t>ページ設定→シート→コメント（選択）</t>
  </si>
  <si>
    <t>別途相談</t>
  </si>
  <si>
    <t>可</t>
  </si>
  <si>
    <t>-</t>
  </si>
  <si>
    <t>不可</t>
  </si>
  <si>
    <t>学科等問わず</t>
  </si>
  <si>
    <t>希望あり</t>
  </si>
  <si>
    <t>○○製造株式会社</t>
  </si>
  <si>
    <t>ﾏﾙﾏﾙｾｲｿﾞｳｶﾌﾞｼｷｶｲｼｬ</t>
  </si>
  <si>
    <t>製造業</t>
  </si>
  <si>
    <t>　弊社は産業用の機械製作を行っており、社会インフラ分野の企業へ多く納品しております。
　主力製品の「○○」は一般的に知られている製品に比べ小型化が図れる付加価値の高い工業製品であり、用途、能力、低コスト別に業界トップクラスの品揃えを持っています。またお客様のニーズを反映したオリジナル機械の製作も手掛けております。作業効率が平均10％向上し、コストダウンにもつながると好評です。</t>
  </si>
  <si>
    <t>802-0000</t>
  </si>
  <si>
    <t>北九州市小倉北区○○町１－１</t>
  </si>
  <si>
    <t>093-000-0000</t>
  </si>
  <si>
    <t>093-000-1111</t>
  </si>
  <si>
    <t>http://www.jinzai.or.jp</t>
  </si>
  <si>
    <t>代表取締役社長</t>
  </si>
  <si>
    <t>北九州　太郎</t>
  </si>
  <si>
    <t>色々な機器の設計から、製造まで一貫して行っております。
顧客のニーズを十分に生かした製品作り、またメンテナンス等も充実しております。
業界シェアは、世界第３位となっており、各国への輸出も盛んに行っております。</t>
  </si>
  <si>
    <t>機器製造の実習・体験</t>
  </si>
  <si>
    <t>初日はオリエンテーション、会社説明、およびものづくりに関する教育
２日目以降は現場で、機器製造の体験。
最終日には、体験した内容の発表。</t>
  </si>
  <si>
    <t>本社工場</t>
  </si>
  <si>
    <t>所在地と同じ</t>
  </si>
  <si>
    <t>ＪＲ　小倉駅   西鉄バス 　米町バス停</t>
  </si>
  <si>
    <t>info@ai.or.jp</t>
  </si>
  <si>
    <t>093-000-0000</t>
  </si>
  <si>
    <t>093-000-0001</t>
  </si>
  <si>
    <t>http://www.</t>
  </si>
  <si>
    <t xml:space="preserve">お手数ををおかけ致しますが、どうぞよろしくお願いいたします。
</t>
  </si>
  <si>
    <t>書式のダウンロード→http://www.kpec.or.jp/jinzai/internship/corp/term.php</t>
  </si>
  <si>
    <t>事務局確認事項</t>
  </si>
  <si>
    <t>応募締切日</t>
  </si>
  <si>
    <t>】</t>
  </si>
  <si>
    <t>有</t>
  </si>
  <si>
    <t>否</t>
  </si>
  <si>
    <t>応募期間
延長可否</t>
  </si>
  <si>
    <t>期間延長可否</t>
  </si>
  <si>
    <t>延長最終日</t>
  </si>
  <si>
    <t>月　</t>
  </si>
  <si>
    <t>日</t>
  </si>
  <si>
    <t>（該当しない方を消して下さい）</t>
  </si>
  <si>
    <t>（該当しない方を消して下さい）</t>
  </si>
  <si>
    <t>□　H30インターンシップ登録完了（インターンシップ詳細記入）・WEB掲載</t>
  </si>
  <si>
    <r>
      <t>産業人材育成フォーラム　インターンシップ（研修型）受入登録シート</t>
    </r>
    <r>
      <rPr>
        <b/>
        <sz val="16"/>
        <color indexed="10"/>
        <rFont val="ＭＳ Ｐ明朝"/>
        <family val="1"/>
      </rPr>
      <t xml:space="preserve"> 【Ｈ30年度】</t>
    </r>
  </si>
  <si>
    <t>《書式１》　インターンシップ受入企業</t>
  </si>
  <si>
    <r>
      <t>産業医科大学</t>
    </r>
    <r>
      <rPr>
        <sz val="9"/>
        <color indexed="10"/>
        <rFont val="ＭＳ Ｐ明朝"/>
        <family val="1"/>
      </rPr>
      <t>（産業保健学部環境マネジメント学科）</t>
    </r>
  </si>
  <si>
    <r>
      <t>※　学生の実習実施可能期間 ＞</t>
    </r>
    <r>
      <rPr>
        <b/>
        <sz val="12"/>
        <color indexed="10"/>
        <rFont val="ＭＳ Ｐ明朝"/>
        <family val="1"/>
      </rPr>
      <t>8月16日～9月20日
　　</t>
    </r>
    <r>
      <rPr>
        <b/>
        <u val="single"/>
        <sz val="12"/>
        <color indexed="10"/>
        <rFont val="ＭＳ Ｐ明朝"/>
        <family val="1"/>
      </rPr>
      <t>産業医科大学の学生のみ＞7月24日～8月31日（中間試験等の関係）</t>
    </r>
  </si>
  <si>
    <t>※最少実施日数5日</t>
  </si>
  <si>
    <t>☑　H30インターンシップ登録・パンフレット掲載原稿提出</t>
  </si>
  <si>
    <t>本科４年</t>
  </si>
  <si>
    <t>機械工学系学科　学生</t>
  </si>
  <si>
    <t>昼食は各自で準備。保険加入証明書（複写）を必ず提出して下さい。
筆記用具は必ず持参して下さい。
作業服・安全靴を貸与致しますので、身長・胸囲・胴囲・靴のサイズをエントリーシートに
記入して下さい。</t>
  </si>
  <si>
    <t>○○</t>
  </si>
  <si>
    <t>希望学部
学科
研究分野
専攻等</t>
  </si>
  <si>
    <t>応募資格/
求める能力等</t>
  </si>
  <si>
    <t>まで延長可</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</si>
</sst>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Red]\(0\)"/>
    <numFmt numFmtId="178" formatCode="m/d;@"/>
    <numFmt numFmtId="179" formatCode="#;\-#;&quot;&quot;;@"/>
    <numFmt numFmtId="180" formatCode="##&quot;月&quot;"/>
    <numFmt numFmtId="181" formatCode="##&quot;日&quot;"/>
    <numFmt numFmtId="182" formatCode="##&quot;日&quot;&quot;間&quot;"/>
    <numFmt numFmtId="183" formatCode="##&quot;週&quot;&quot;間&quot;"/>
    <numFmt numFmtId="184" formatCode="##&quot;分&quot;"/>
    <numFmt numFmtId="185" formatCode="##&quot;人&quot;"/>
    <numFmt numFmtId="186" formatCode="h:mm;@"/>
    <numFmt numFmtId="187" formatCode="####&quot;年&quot;"/>
  </numFmts>
  <fonts count="118">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9"/>
      <name val="ＭＳ Ｐゴシック"/>
      <family val="3"/>
    </font>
    <font>
      <sz val="10.5"/>
      <name val="ＭＳ Ｐ明朝"/>
      <family val="1"/>
    </font>
    <font>
      <sz val="11"/>
      <name val="ＭＳ Ｐ明朝"/>
      <family val="1"/>
    </font>
    <font>
      <b/>
      <sz val="22"/>
      <name val="ＭＳ Ｐ明朝"/>
      <family val="1"/>
    </font>
    <font>
      <sz val="12"/>
      <name val="ＭＳ Ｐ明朝"/>
      <family val="1"/>
    </font>
    <font>
      <sz val="10"/>
      <name val="ＭＳ Ｐ明朝"/>
      <family val="1"/>
    </font>
    <font>
      <b/>
      <sz val="11"/>
      <name val="ＭＳ Ｐ明朝"/>
      <family val="1"/>
    </font>
    <font>
      <sz val="9"/>
      <name val="ＭＳ Ｐ明朝"/>
      <family val="1"/>
    </font>
    <font>
      <b/>
      <sz val="10"/>
      <name val="ＭＳ Ｐ明朝"/>
      <family val="1"/>
    </font>
    <font>
      <b/>
      <sz val="18"/>
      <name val="ＭＳ Ｐ明朝"/>
      <family val="1"/>
    </font>
    <font>
      <sz val="8"/>
      <name val="ＭＳ Ｐ明朝"/>
      <family val="1"/>
    </font>
    <font>
      <sz val="11"/>
      <name val="HGPｺﾞｼｯｸM"/>
      <family val="3"/>
    </font>
    <font>
      <sz val="10"/>
      <name val="HGPｺﾞｼｯｸM"/>
      <family val="3"/>
    </font>
    <font>
      <sz val="12"/>
      <name val="HGPｺﾞｼｯｸM"/>
      <family val="3"/>
    </font>
    <font>
      <sz val="8"/>
      <color indexed="10"/>
      <name val="ＭＳ Ｐ明朝"/>
      <family val="1"/>
    </font>
    <font>
      <sz val="7"/>
      <name val="ＭＳ Ｐ明朝"/>
      <family val="1"/>
    </font>
    <font>
      <b/>
      <u val="single"/>
      <sz val="11"/>
      <color indexed="12"/>
      <name val="ＭＳ Ｐゴシック"/>
      <family val="3"/>
    </font>
    <font>
      <b/>
      <sz val="14"/>
      <name val="ＭＳ Ｐ明朝"/>
      <family val="1"/>
    </font>
    <font>
      <b/>
      <sz val="12"/>
      <name val="ＭＳ Ｐ明朝"/>
      <family val="1"/>
    </font>
    <font>
      <sz val="9"/>
      <name val="HGPｺﾞｼｯｸM"/>
      <family val="3"/>
    </font>
    <font>
      <b/>
      <sz val="12"/>
      <color indexed="10"/>
      <name val="ＭＳ Ｐ明朝"/>
      <family val="1"/>
    </font>
    <font>
      <b/>
      <sz val="9"/>
      <color indexed="10"/>
      <name val="ＭＳ Ｐゴシック"/>
      <family val="3"/>
    </font>
    <font>
      <b/>
      <sz val="9"/>
      <name val="ＭＳ Ｐゴシック"/>
      <family val="3"/>
    </font>
    <font>
      <b/>
      <sz val="11"/>
      <color indexed="10"/>
      <name val="ＭＳ Ｐ明朝"/>
      <family val="1"/>
    </font>
    <font>
      <sz val="8"/>
      <color indexed="10"/>
      <name val="ＭＳ Ｐゴシック"/>
      <family val="3"/>
    </font>
    <font>
      <b/>
      <sz val="11"/>
      <name val="ＭＳ Ｐゴシック"/>
      <family val="3"/>
    </font>
    <font>
      <b/>
      <sz val="11"/>
      <color indexed="10"/>
      <name val="ＭＳ Ｐゴシック"/>
      <family val="3"/>
    </font>
    <font>
      <b/>
      <sz val="10"/>
      <color indexed="10"/>
      <name val="ＭＳ Ｐ明朝"/>
      <family val="1"/>
    </font>
    <font>
      <sz val="9"/>
      <name val="HG丸ｺﾞｼｯｸM-PRO"/>
      <family val="3"/>
    </font>
    <font>
      <sz val="11"/>
      <name val="ぼくたちのゴシック"/>
      <family val="3"/>
    </font>
    <font>
      <sz val="10.5"/>
      <name val="ぼくたちのゴシック"/>
      <family val="3"/>
    </font>
    <font>
      <sz val="14"/>
      <name val="ＭＳ Ｐ明朝"/>
      <family val="1"/>
    </font>
    <font>
      <sz val="11"/>
      <color indexed="10"/>
      <name val="ＭＳ Ｐゴシック"/>
      <family val="3"/>
    </font>
    <font>
      <sz val="9"/>
      <color indexed="10"/>
      <name val="ＭＳ Ｐ明朝"/>
      <family val="1"/>
    </font>
    <font>
      <b/>
      <sz val="12"/>
      <color indexed="10"/>
      <name val="ＭＳ Ｐゴシック"/>
      <family val="3"/>
    </font>
    <font>
      <b/>
      <sz val="14"/>
      <color indexed="10"/>
      <name val="ＭＳ Ｐゴシック"/>
      <family val="3"/>
    </font>
    <font>
      <b/>
      <sz val="10"/>
      <color indexed="10"/>
      <name val="ＭＳ Ｐゴシック"/>
      <family val="3"/>
    </font>
    <font>
      <b/>
      <u val="single"/>
      <sz val="12"/>
      <color indexed="10"/>
      <name val="ＭＳ Ｐ明朝"/>
      <family val="1"/>
    </font>
    <font>
      <sz val="10"/>
      <name val="ＭＳ Ｐゴシック"/>
      <family val="3"/>
    </font>
    <font>
      <sz val="12"/>
      <color indexed="10"/>
      <name val="ＭＳ Ｐゴシック"/>
      <family val="3"/>
    </font>
    <font>
      <b/>
      <sz val="10.5"/>
      <color indexed="10"/>
      <name val="ＭＳ Ｐゴシック"/>
      <family val="3"/>
    </font>
    <font>
      <b/>
      <sz val="16"/>
      <name val="ＭＳ Ｐ明朝"/>
      <family val="1"/>
    </font>
    <font>
      <b/>
      <sz val="16"/>
      <color indexed="10"/>
      <name val="ＭＳ Ｐ明朝"/>
      <family val="1"/>
    </font>
    <font>
      <b/>
      <sz val="10.5"/>
      <name val="ＭＳ Ｐ明朝"/>
      <family val="1"/>
    </font>
    <font>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10"/>
      <name val="ＭＳ Ｐ明朝"/>
      <family val="1"/>
    </font>
    <font>
      <b/>
      <sz val="11"/>
      <color indexed="10"/>
      <name val="HGPｺﾞｼｯｸM"/>
      <family val="3"/>
    </font>
    <font>
      <sz val="10.5"/>
      <color indexed="22"/>
      <name val="ＭＳ Ｐ明朝"/>
      <family val="1"/>
    </font>
    <font>
      <sz val="10.5"/>
      <color indexed="10"/>
      <name val="ＭＳ Ｐ明朝"/>
      <family val="1"/>
    </font>
    <font>
      <b/>
      <sz val="9"/>
      <color indexed="10"/>
      <name val="ＭＳ Ｐ明朝"/>
      <family val="1"/>
    </font>
    <font>
      <b/>
      <sz val="10.5"/>
      <color indexed="10"/>
      <name val="ＭＳ Ｐ明朝"/>
      <family val="1"/>
    </font>
    <font>
      <b/>
      <sz val="8"/>
      <color indexed="10"/>
      <name val="ＭＳ Ｐ明朝"/>
      <family val="1"/>
    </font>
    <font>
      <b/>
      <sz val="10.5"/>
      <color indexed="10"/>
      <name val="HGPｺﾞｼｯｸM"/>
      <family val="3"/>
    </font>
    <font>
      <sz val="11"/>
      <color indexed="10"/>
      <name val="ＭＳ Ｐ明朝"/>
      <family val="1"/>
    </font>
    <font>
      <sz val="12"/>
      <color indexed="10"/>
      <name val="ＭＳ Ｐ明朝"/>
      <family val="1"/>
    </font>
    <font>
      <sz val="10"/>
      <color indexed="10"/>
      <name val="ＭＳ Ｐ明朝"/>
      <family val="1"/>
    </font>
    <font>
      <b/>
      <sz val="14"/>
      <color indexed="10"/>
      <name val="HGSｺﾞｼｯｸM"/>
      <family val="3"/>
    </font>
    <font>
      <sz val="11"/>
      <color indexed="8"/>
      <name val="HGSｺﾞｼｯｸM"/>
      <family val="3"/>
    </font>
    <font>
      <b/>
      <sz val="11"/>
      <color indexed="8"/>
      <name val="HGSｺﾞｼｯｸM"/>
      <family val="3"/>
    </font>
    <font>
      <sz val="11"/>
      <color indexed="10"/>
      <name val="HGSｺﾞｼｯｸM"/>
      <family val="3"/>
    </font>
    <font>
      <sz val="10"/>
      <color indexed="8"/>
      <name val="HGSｺﾞｼｯｸM"/>
      <family val="3"/>
    </font>
    <font>
      <sz val="11"/>
      <color indexed="8"/>
      <name val="Calibri"/>
      <family val="2"/>
    </font>
    <font>
      <b/>
      <sz val="18"/>
      <color indexed="8"/>
      <name val="HG丸ｺﾞｼｯｸM-PRO"/>
      <family val="3"/>
    </font>
    <font>
      <b/>
      <u val="single"/>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0"/>
      <color rgb="FFFF0000"/>
      <name val="ＭＳ Ｐ明朝"/>
      <family val="1"/>
    </font>
    <font>
      <b/>
      <sz val="11"/>
      <color rgb="FFFF0000"/>
      <name val="ＭＳ Ｐ明朝"/>
      <family val="1"/>
    </font>
    <font>
      <b/>
      <sz val="14"/>
      <color rgb="FFFF0000"/>
      <name val="ＭＳ Ｐ明朝"/>
      <family val="1"/>
    </font>
    <font>
      <sz val="8"/>
      <color rgb="FFFF0000"/>
      <name val="ＭＳ Ｐ明朝"/>
      <family val="1"/>
    </font>
    <font>
      <b/>
      <sz val="11"/>
      <color rgb="FFFF0000"/>
      <name val="HGPｺﾞｼｯｸM"/>
      <family val="3"/>
    </font>
    <font>
      <sz val="10.5"/>
      <color theme="0" tint="-0.04997999966144562"/>
      <name val="ＭＳ Ｐ明朝"/>
      <family val="1"/>
    </font>
    <font>
      <sz val="10.5"/>
      <color rgb="FFFF0000"/>
      <name val="ＭＳ Ｐ明朝"/>
      <family val="1"/>
    </font>
    <font>
      <sz val="9"/>
      <color rgb="FFFF0000"/>
      <name val="ＭＳ Ｐ明朝"/>
      <family val="1"/>
    </font>
    <font>
      <b/>
      <sz val="9"/>
      <color rgb="FFFF0000"/>
      <name val="ＭＳ Ｐ明朝"/>
      <family val="1"/>
    </font>
    <font>
      <b/>
      <sz val="10.5"/>
      <color rgb="FFFF0000"/>
      <name val="ＭＳ Ｐ明朝"/>
      <family val="1"/>
    </font>
    <font>
      <sz val="10"/>
      <color rgb="FFFF0000"/>
      <name val="ＭＳ Ｐ明朝"/>
      <family val="1"/>
    </font>
    <font>
      <sz val="12"/>
      <color rgb="FFFF0000"/>
      <name val="ＭＳ Ｐ明朝"/>
      <family val="1"/>
    </font>
    <font>
      <sz val="11"/>
      <color rgb="FFFF0000"/>
      <name val="ＭＳ Ｐ明朝"/>
      <family val="1"/>
    </font>
    <font>
      <b/>
      <sz val="10.5"/>
      <color rgb="FFFF0000"/>
      <name val="HGPｺﾞｼｯｸM"/>
      <family val="3"/>
    </font>
    <font>
      <b/>
      <sz val="8"/>
      <color rgb="FFFF0000"/>
      <name val="ＭＳ Ｐ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rgb="FFFFCCFF"/>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top/>
      <bottom style="medium"/>
    </border>
    <border>
      <left/>
      <right/>
      <top style="hair"/>
      <bottom style="hair"/>
    </border>
    <border>
      <left/>
      <right/>
      <top/>
      <bottom style="thin"/>
    </border>
    <border>
      <left style="thin"/>
      <right/>
      <top style="thin"/>
      <bottom style="hair"/>
    </border>
    <border>
      <left/>
      <right/>
      <top style="thin"/>
      <bottom style="hair"/>
    </border>
    <border>
      <left/>
      <right/>
      <top style="hair"/>
      <bottom style="thin"/>
    </border>
    <border>
      <left/>
      <right style="thin"/>
      <top style="thin"/>
      <bottom/>
    </border>
    <border>
      <left/>
      <right/>
      <top style="thin"/>
      <bottom/>
    </border>
    <border>
      <left style="thin"/>
      <right style="thin"/>
      <top style="thin"/>
      <bottom/>
    </border>
    <border>
      <left style="hair"/>
      <right style="hair"/>
      <top style="thin"/>
      <bottom/>
    </border>
    <border>
      <left style="thin"/>
      <right style="thin"/>
      <top/>
      <bottom/>
    </border>
    <border>
      <left style="thin"/>
      <right style="thin"/>
      <top style="thin"/>
      <bottom style="thin"/>
    </border>
    <border>
      <left style="hair"/>
      <right style="thin"/>
      <top style="thin"/>
      <bottom/>
    </border>
    <border>
      <left style="thin"/>
      <right/>
      <top style="thin"/>
      <bottom/>
    </border>
    <border>
      <left style="thin"/>
      <right style="hair"/>
      <top style="thin"/>
      <bottom/>
    </border>
    <border>
      <left style="dotted"/>
      <right/>
      <top style="thin"/>
      <bottom/>
    </border>
    <border>
      <left/>
      <right/>
      <top/>
      <bottom style="hair"/>
    </border>
    <border>
      <left/>
      <right style="medium"/>
      <top style="thin"/>
      <bottom style="hair"/>
    </border>
    <border>
      <left/>
      <right/>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hair"/>
      <right style="thin"/>
      <top style="thin"/>
      <bottom style="thin"/>
    </border>
    <border>
      <left/>
      <right style="medium"/>
      <top style="thin"/>
      <bottom style="thin"/>
    </border>
    <border>
      <left style="thin"/>
      <right/>
      <top/>
      <bottom style="thin"/>
    </border>
    <border>
      <left style="thin"/>
      <right/>
      <top/>
      <bottom/>
    </border>
    <border>
      <left style="thin"/>
      <right/>
      <top/>
      <bottom style="medium"/>
    </border>
    <border>
      <left style="thin"/>
      <right/>
      <top style="thin"/>
      <bottom style="thin"/>
    </border>
    <border>
      <left style="thin"/>
      <right/>
      <top style="thin"/>
      <bottom style="medium"/>
    </border>
    <border>
      <left style="thin"/>
      <right/>
      <top style="hair"/>
      <bottom style="hair"/>
    </border>
    <border>
      <left style="thin"/>
      <right/>
      <top/>
      <bottom style="hair"/>
    </border>
    <border>
      <left style="thin"/>
      <right/>
      <top style="hair"/>
      <bottom style="thin"/>
    </border>
    <border>
      <left>
        <color indexed="63"/>
      </left>
      <right style="hair"/>
      <top style="thin"/>
      <bottom/>
    </border>
    <border>
      <left style="thin"/>
      <right style="hair"/>
      <top style="thin"/>
      <bottom style="thin"/>
    </border>
    <border>
      <left style="hair"/>
      <right style="hair"/>
      <top style="thin"/>
      <bottom style="thin"/>
    </border>
    <border>
      <left style="thin"/>
      <right style="thin"/>
      <top style="medium"/>
      <bottom style="thin"/>
    </border>
    <border>
      <left style="thin"/>
      <right style="thin"/>
      <top/>
      <bottom style="medium"/>
    </border>
    <border>
      <left style="thin"/>
      <right style="thin"/>
      <top/>
      <bottom style="thin"/>
    </border>
    <border>
      <left style="thin"/>
      <right style="thin"/>
      <top style="medium"/>
      <bottom style="medium"/>
    </border>
    <border>
      <left/>
      <right style="thin"/>
      <top/>
      <bottom style="thin"/>
    </border>
    <border>
      <left style="thin"/>
      <right style="thin"/>
      <top style="thin"/>
      <bottom style="medium"/>
    </border>
    <border>
      <left style="thin"/>
      <right style="thin"/>
      <top style="medium"/>
      <bottom/>
    </border>
    <border>
      <left style="thin"/>
      <right/>
      <top style="medium"/>
      <bottom/>
    </border>
    <border>
      <left style="hair"/>
      <right>
        <color indexed="63"/>
      </right>
      <top style="thin"/>
      <bottom/>
    </border>
    <border>
      <left style="thin"/>
      <right/>
      <top style="medium"/>
      <bottom style="thin"/>
    </border>
    <border>
      <left/>
      <right/>
      <top style="medium"/>
      <bottom style="thin"/>
    </border>
    <border>
      <left/>
      <right style="medium"/>
      <top style="medium"/>
      <bottom style="thin"/>
    </border>
    <border>
      <left/>
      <right/>
      <top style="thin"/>
      <bottom style="medium"/>
    </border>
    <border>
      <left/>
      <right style="medium"/>
      <top style="thin"/>
      <bottom style="medium"/>
    </border>
    <border>
      <left/>
      <right style="medium"/>
      <top/>
      <bottom style="thin"/>
    </border>
    <border>
      <left/>
      <right style="thin"/>
      <top style="thin"/>
      <bottom style="medium"/>
    </border>
    <border>
      <left style="hair"/>
      <right/>
      <top style="thin"/>
      <bottom style="thin"/>
    </border>
    <border>
      <left/>
      <right style="thin"/>
      <top style="thin"/>
      <bottom style="thin"/>
    </border>
    <border>
      <left/>
      <right style="medium"/>
      <top style="thin"/>
      <bottom/>
    </border>
    <border>
      <left/>
      <right style="medium"/>
      <top/>
      <bottom/>
    </border>
    <border>
      <left/>
      <right style="medium"/>
      <top/>
      <bottom style="medium"/>
    </border>
    <border>
      <left style="medium"/>
      <right style="thin"/>
      <top style="medium"/>
      <bottom/>
    </border>
    <border>
      <left style="medium"/>
      <right style="thin"/>
      <top/>
      <bottom/>
    </border>
    <border>
      <left style="medium"/>
      <right style="thin"/>
      <top/>
      <bottom style="medium"/>
    </border>
    <border>
      <left style="thin"/>
      <right/>
      <top style="medium"/>
      <bottom style="medium"/>
    </border>
    <border>
      <left/>
      <right/>
      <top style="medium"/>
      <bottom style="medium"/>
    </border>
    <border>
      <left/>
      <right style="medium"/>
      <top style="medium"/>
      <bottom style="medium"/>
    </border>
    <border>
      <left/>
      <right style="medium"/>
      <top/>
      <bottom style="hair"/>
    </border>
    <border>
      <left/>
      <right style="thin"/>
      <top style="hair"/>
      <bottom style="hair"/>
    </border>
    <border>
      <left/>
      <right style="medium"/>
      <top style="hair"/>
      <bottom style="thin"/>
    </border>
    <border>
      <left/>
      <right style="medium"/>
      <top style="hair"/>
      <bottom style="hair"/>
    </border>
    <border>
      <left/>
      <right style="thin"/>
      <top/>
      <bottom style="hair"/>
    </border>
    <border>
      <left/>
      <right style="thin"/>
      <top style="hair"/>
      <bottom style="thin"/>
    </border>
    <border>
      <left style="hair"/>
      <right/>
      <top style="medium"/>
      <bottom style="thin"/>
    </border>
    <border>
      <left/>
      <right style="medium"/>
      <top style="medium"/>
      <bottom/>
    </border>
    <border>
      <left style="medium"/>
      <right/>
      <top style="medium"/>
      <bottom style="medium"/>
    </border>
    <border>
      <left>
        <color indexed="63"/>
      </left>
      <right style="thin"/>
      <top>
        <color indexed="63"/>
      </top>
      <bottom>
        <color indexed="63"/>
      </bottom>
    </border>
    <border>
      <left/>
      <right style="thin"/>
      <top style="medium"/>
      <bottom style="medium"/>
    </border>
    <border>
      <left/>
      <right style="thin"/>
      <top style="thin"/>
      <bottom style="hair"/>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31" borderId="4" applyNumberFormat="0" applyAlignment="0" applyProtection="0"/>
    <xf numFmtId="0" fontId="100" fillId="0" borderId="0" applyNumberFormat="0" applyFill="0" applyBorder="0" applyAlignment="0" applyProtection="0"/>
    <xf numFmtId="0" fontId="101" fillId="32" borderId="0" applyNumberFormat="0" applyBorder="0" applyAlignment="0" applyProtection="0"/>
  </cellStyleXfs>
  <cellXfs count="594">
    <xf numFmtId="0" fontId="0" fillId="0" borderId="0" xfId="0" applyAlignment="1">
      <alignment/>
    </xf>
    <xf numFmtId="0" fontId="5" fillId="0" borderId="0" xfId="0" applyFont="1" applyAlignment="1" applyProtection="1">
      <alignment vertical="center"/>
      <protection locked="0"/>
    </xf>
    <xf numFmtId="0" fontId="11" fillId="0" borderId="0" xfId="0" applyFont="1" applyAlignment="1" applyProtection="1">
      <alignment vertical="center"/>
      <protection locked="0"/>
    </xf>
    <xf numFmtId="0" fontId="5" fillId="0" borderId="10" xfId="0" applyFont="1" applyFill="1" applyBorder="1" applyAlignment="1" applyProtection="1">
      <alignment horizontal="left" vertical="center" indent="1" shrinkToFit="1"/>
      <protection locked="0"/>
    </xf>
    <xf numFmtId="0" fontId="5" fillId="0" borderId="0" xfId="0" applyFont="1" applyFill="1" applyBorder="1" applyAlignment="1" applyProtection="1">
      <alignment vertical="center"/>
      <protection locked="0"/>
    </xf>
    <xf numFmtId="0" fontId="5" fillId="0" borderId="0" xfId="0" applyFont="1" applyFill="1" applyAlignment="1" applyProtection="1">
      <alignment vertical="center"/>
      <protection locked="0"/>
    </xf>
    <xf numFmtId="0" fontId="5" fillId="0" borderId="11" xfId="0" applyFont="1" applyFill="1" applyBorder="1" applyAlignment="1" applyProtection="1">
      <alignment horizontal="left" vertical="center" indent="1" shrinkToFit="1"/>
      <protection locked="0"/>
    </xf>
    <xf numFmtId="0" fontId="6" fillId="0" borderId="12"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6" fillId="0" borderId="13" xfId="0" applyFont="1" applyBorder="1" applyAlignment="1" applyProtection="1">
      <alignment vertical="center"/>
      <protection locked="0"/>
    </xf>
    <xf numFmtId="0" fontId="15" fillId="0" borderId="0" xfId="0" applyFont="1" applyAlignment="1" applyProtection="1">
      <alignment/>
      <protection locked="0"/>
    </xf>
    <xf numFmtId="0" fontId="15" fillId="0" borderId="0" xfId="0" applyNumberFormat="1" applyFont="1" applyAlignment="1" applyProtection="1">
      <alignment/>
      <protection/>
    </xf>
    <xf numFmtId="0" fontId="15" fillId="0" borderId="0" xfId="0" applyFont="1" applyFill="1" applyBorder="1" applyAlignment="1" applyProtection="1">
      <alignment vertical="center"/>
      <protection/>
    </xf>
    <xf numFmtId="187" fontId="15" fillId="0" borderId="0" xfId="0" applyNumberFormat="1" applyFont="1" applyAlignment="1" applyProtection="1">
      <alignment/>
      <protection locked="0"/>
    </xf>
    <xf numFmtId="0" fontId="15" fillId="0" borderId="0" xfId="0" applyNumberFormat="1" applyFont="1" applyAlignment="1" applyProtection="1">
      <alignment/>
      <protection locked="0"/>
    </xf>
    <xf numFmtId="0" fontId="15" fillId="0" borderId="0" xfId="0" applyFont="1" applyAlignment="1" applyProtection="1">
      <alignment horizontal="center"/>
      <protection locked="0"/>
    </xf>
    <xf numFmtId="0" fontId="16" fillId="0" borderId="0" xfId="0" applyFont="1" applyFill="1" applyBorder="1" applyAlignment="1" applyProtection="1">
      <alignment vertical="center"/>
      <protection/>
    </xf>
    <xf numFmtId="0" fontId="15" fillId="0" borderId="0" xfId="0" applyFont="1" applyFill="1" applyBorder="1" applyAlignment="1" applyProtection="1">
      <alignment vertical="center"/>
      <protection locked="0"/>
    </xf>
    <xf numFmtId="49" fontId="15" fillId="0" borderId="0" xfId="0" applyNumberFormat="1" applyFont="1" applyFill="1" applyBorder="1" applyAlignment="1" applyProtection="1">
      <alignment vertical="center"/>
      <protection locked="0"/>
    </xf>
    <xf numFmtId="0" fontId="15" fillId="0" borderId="0" xfId="0" applyFont="1" applyFill="1" applyBorder="1" applyAlignment="1" applyProtection="1">
      <alignment/>
      <protection locked="0"/>
    </xf>
    <xf numFmtId="0" fontId="6" fillId="0" borderId="14" xfId="0" applyFont="1" applyBorder="1" applyAlignment="1" applyProtection="1">
      <alignment vertical="center"/>
      <protection locked="0"/>
    </xf>
    <xf numFmtId="0" fontId="6" fillId="0" borderId="15" xfId="0" applyFont="1" applyBorder="1" applyAlignment="1" applyProtection="1">
      <alignment vertical="center"/>
      <protection locked="0"/>
    </xf>
    <xf numFmtId="0" fontId="6" fillId="0" borderId="12" xfId="0" applyFont="1" applyBorder="1" applyAlignment="1" applyProtection="1">
      <alignment vertical="center"/>
      <protection locked="0"/>
    </xf>
    <xf numFmtId="0" fontId="6" fillId="0" borderId="16" xfId="0" applyFont="1" applyBorder="1" applyAlignment="1" applyProtection="1">
      <alignment horizontal="center" vertical="center"/>
      <protection locked="0"/>
    </xf>
    <xf numFmtId="0" fontId="15" fillId="0" borderId="17" xfId="0" applyFont="1" applyFill="1" applyBorder="1" applyAlignment="1" applyProtection="1">
      <alignment horizontal="center" vertical="center" wrapText="1"/>
      <protection/>
    </xf>
    <xf numFmtId="0" fontId="6" fillId="0" borderId="0"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5" fillId="0" borderId="13" xfId="0" applyFont="1" applyBorder="1" applyAlignment="1" applyProtection="1">
      <alignment horizontal="left" vertical="center" shrinkToFit="1"/>
      <protection locked="0"/>
    </xf>
    <xf numFmtId="0" fontId="15" fillId="0" borderId="17" xfId="0" applyFont="1" applyFill="1" applyBorder="1" applyAlignment="1" applyProtection="1">
      <alignment horizontal="center" vertical="center"/>
      <protection/>
    </xf>
    <xf numFmtId="0" fontId="15" fillId="0" borderId="18" xfId="0" applyFont="1" applyFill="1" applyBorder="1" applyAlignment="1" applyProtection="1">
      <alignment vertical="center" wrapText="1"/>
      <protection/>
    </xf>
    <xf numFmtId="0" fontId="15" fillId="0" borderId="0" xfId="0" applyFont="1" applyFill="1" applyAlignment="1" applyProtection="1">
      <alignment horizontal="center" vertical="center"/>
      <protection locked="0"/>
    </xf>
    <xf numFmtId="0" fontId="17" fillId="0" borderId="0" xfId="0" applyFont="1" applyFill="1" applyAlignment="1" applyProtection="1">
      <alignment horizontal="center" vertical="top"/>
      <protection locked="0"/>
    </xf>
    <xf numFmtId="0" fontId="15" fillId="0" borderId="19" xfId="0" applyFont="1" applyFill="1" applyBorder="1" applyAlignment="1" applyProtection="1">
      <alignment horizontal="center" vertical="center"/>
      <protection/>
    </xf>
    <xf numFmtId="0" fontId="15" fillId="0" borderId="19" xfId="0" applyFont="1" applyFill="1" applyBorder="1" applyAlignment="1" applyProtection="1">
      <alignment horizontal="center" vertical="center" wrapText="1"/>
      <protection/>
    </xf>
    <xf numFmtId="0" fontId="16" fillId="0" borderId="19" xfId="0" applyFont="1" applyFill="1" applyBorder="1" applyAlignment="1" applyProtection="1">
      <alignment horizontal="center" vertical="center" wrapText="1"/>
      <protection/>
    </xf>
    <xf numFmtId="0" fontId="15" fillId="0" borderId="19" xfId="0" applyFont="1" applyFill="1" applyBorder="1" applyAlignment="1" applyProtection="1">
      <alignment horizontal="center" vertical="center"/>
      <protection locked="0"/>
    </xf>
    <xf numFmtId="0" fontId="15" fillId="0" borderId="20" xfId="0" applyFont="1" applyFill="1" applyBorder="1" applyAlignment="1" applyProtection="1">
      <alignment horizontal="center" vertical="center"/>
      <protection/>
    </xf>
    <xf numFmtId="187" fontId="15" fillId="0" borderId="20" xfId="0" applyNumberFormat="1" applyFont="1" applyFill="1" applyBorder="1" applyAlignment="1" applyProtection="1">
      <alignment horizontal="center" vertical="center"/>
      <protection/>
    </xf>
    <xf numFmtId="0" fontId="15" fillId="0" borderId="21" xfId="0" applyFont="1" applyFill="1" applyBorder="1" applyAlignment="1" applyProtection="1">
      <alignment horizontal="center" vertical="center"/>
      <protection locked="0"/>
    </xf>
    <xf numFmtId="0" fontId="17" fillId="0" borderId="22" xfId="0" applyFont="1" applyFill="1" applyBorder="1" applyAlignment="1" applyProtection="1">
      <alignment horizontal="center" vertical="top"/>
      <protection locked="0"/>
    </xf>
    <xf numFmtId="49" fontId="15" fillId="0" borderId="19" xfId="0" applyNumberFormat="1" applyFont="1" applyFill="1" applyBorder="1" applyAlignment="1" applyProtection="1">
      <alignment horizontal="center" vertical="center"/>
      <protection/>
    </xf>
    <xf numFmtId="0" fontId="15" fillId="0" borderId="23" xfId="0" applyFont="1" applyFill="1" applyBorder="1" applyAlignment="1" applyProtection="1">
      <alignment horizontal="center" vertical="center"/>
      <protection/>
    </xf>
    <xf numFmtId="0" fontId="17" fillId="0" borderId="24" xfId="0" applyFont="1" applyFill="1" applyBorder="1" applyAlignment="1" applyProtection="1">
      <alignment horizontal="center" vertical="top"/>
      <protection locked="0"/>
    </xf>
    <xf numFmtId="0" fontId="17" fillId="0" borderId="18" xfId="0" applyFont="1" applyFill="1" applyBorder="1" applyAlignment="1" applyProtection="1">
      <alignment horizontal="center" vertical="top"/>
      <protection locked="0"/>
    </xf>
    <xf numFmtId="0" fontId="17" fillId="0" borderId="17" xfId="0" applyFont="1" applyFill="1" applyBorder="1" applyAlignment="1" applyProtection="1">
      <alignment horizontal="center" vertical="top"/>
      <protection locked="0"/>
    </xf>
    <xf numFmtId="0" fontId="15" fillId="0" borderId="25" xfId="0" applyFont="1" applyFill="1" applyBorder="1" applyAlignment="1" applyProtection="1">
      <alignment vertical="center"/>
      <protection locked="0"/>
    </xf>
    <xf numFmtId="0" fontId="16" fillId="0" borderId="26" xfId="0" applyNumberFormat="1" applyFont="1" applyFill="1" applyBorder="1" applyAlignment="1" applyProtection="1">
      <alignment horizontal="center" vertical="center" wrapText="1"/>
      <protection/>
    </xf>
    <xf numFmtId="0" fontId="5" fillId="0" borderId="0" xfId="0" applyFont="1" applyBorder="1" applyAlignment="1" applyProtection="1">
      <alignment horizontal="left" vertical="center" shrinkToFit="1"/>
      <protection locked="0"/>
    </xf>
    <xf numFmtId="0" fontId="15" fillId="0" borderId="0" xfId="0" applyFont="1" applyAlignment="1" applyProtection="1">
      <alignment/>
      <protection/>
    </xf>
    <xf numFmtId="187" fontId="15" fillId="0" borderId="0" xfId="0" applyNumberFormat="1" applyFont="1" applyAlignment="1" applyProtection="1">
      <alignment/>
      <protection/>
    </xf>
    <xf numFmtId="0" fontId="15" fillId="0" borderId="0" xfId="0" applyFont="1" applyAlignment="1" applyProtection="1">
      <alignment horizontal="center"/>
      <protection/>
    </xf>
    <xf numFmtId="49" fontId="15" fillId="0" borderId="0" xfId="0" applyNumberFormat="1" applyFont="1" applyFill="1" applyBorder="1" applyAlignment="1" applyProtection="1">
      <alignment vertical="center"/>
      <protection/>
    </xf>
    <xf numFmtId="0" fontId="15" fillId="0" borderId="0" xfId="0" applyFont="1" applyAlignment="1" applyProtection="1">
      <alignment wrapText="1"/>
      <protection/>
    </xf>
    <xf numFmtId="0" fontId="15" fillId="0" borderId="0" xfId="0" applyNumberFormat="1" applyFont="1" applyAlignment="1" applyProtection="1">
      <alignment wrapText="1"/>
      <protection/>
    </xf>
    <xf numFmtId="0" fontId="15" fillId="0" borderId="0" xfId="0" applyFont="1" applyAlignment="1" applyProtection="1">
      <alignment wrapText="1"/>
      <protection locked="0"/>
    </xf>
    <xf numFmtId="0" fontId="15" fillId="0" borderId="24" xfId="0" applyFont="1" applyFill="1" applyBorder="1" applyAlignment="1" applyProtection="1">
      <alignment horizontal="center" vertical="center"/>
      <protection/>
    </xf>
    <xf numFmtId="0" fontId="102" fillId="33" borderId="10" xfId="0" applyFont="1" applyFill="1" applyBorder="1" applyAlignment="1" applyProtection="1">
      <alignment vertical="center"/>
      <protection locked="0"/>
    </xf>
    <xf numFmtId="0" fontId="6" fillId="0" borderId="27" xfId="0" applyFont="1" applyBorder="1" applyAlignment="1" applyProtection="1">
      <alignment horizontal="center" vertical="center"/>
      <protection locked="0"/>
    </xf>
    <xf numFmtId="0" fontId="5" fillId="0" borderId="28" xfId="0" applyFont="1" applyFill="1" applyBorder="1" applyAlignment="1" applyProtection="1">
      <alignment vertical="center"/>
      <protection locked="0"/>
    </xf>
    <xf numFmtId="0" fontId="17" fillId="0" borderId="29" xfId="0" applyFont="1" applyFill="1" applyBorder="1" applyAlignment="1" applyProtection="1">
      <alignment vertical="top"/>
      <protection/>
    </xf>
    <xf numFmtId="0" fontId="103" fillId="0" borderId="0" xfId="0" applyFont="1" applyAlignment="1">
      <alignment vertical="center"/>
    </xf>
    <xf numFmtId="0" fontId="6" fillId="0" borderId="0" xfId="0" applyFont="1" applyAlignment="1">
      <alignment vertical="center"/>
    </xf>
    <xf numFmtId="0" fontId="21" fillId="0" borderId="0" xfId="0" applyFont="1" applyAlignment="1">
      <alignment vertical="center"/>
    </xf>
    <xf numFmtId="0" fontId="10" fillId="0" borderId="22" xfId="0" applyFont="1" applyBorder="1" applyAlignment="1">
      <alignment vertical="center"/>
    </xf>
    <xf numFmtId="0" fontId="10" fillId="0" borderId="0" xfId="0" applyFont="1" applyBorder="1" applyAlignment="1">
      <alignment vertical="center"/>
    </xf>
    <xf numFmtId="0" fontId="21" fillId="0" borderId="0" xfId="0" applyFont="1" applyBorder="1" applyAlignment="1">
      <alignment horizontal="lef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6" fillId="0" borderId="22" xfId="0" applyFont="1" applyBorder="1" applyAlignment="1">
      <alignment horizontal="center" vertical="center"/>
    </xf>
    <xf numFmtId="0" fontId="6" fillId="0" borderId="0" xfId="0" applyFont="1" applyAlignment="1">
      <alignment horizontal="center" vertical="center"/>
    </xf>
    <xf numFmtId="0" fontId="104" fillId="7" borderId="0" xfId="0" applyFont="1" applyFill="1" applyAlignment="1">
      <alignment vertical="center"/>
    </xf>
    <xf numFmtId="0" fontId="6" fillId="7" borderId="0" xfId="0" applyFont="1" applyFill="1" applyAlignment="1">
      <alignment vertical="center"/>
    </xf>
    <xf numFmtId="0" fontId="10" fillId="7" borderId="22" xfId="0" applyFont="1" applyFill="1" applyBorder="1" applyAlignment="1">
      <alignment vertical="center"/>
    </xf>
    <xf numFmtId="0" fontId="10" fillId="7" borderId="0" xfId="0" applyFont="1" applyFill="1" applyBorder="1" applyAlignment="1">
      <alignment vertical="center"/>
    </xf>
    <xf numFmtId="0" fontId="21" fillId="7" borderId="0" xfId="0" applyFont="1" applyFill="1" applyBorder="1" applyAlignment="1">
      <alignment horizontal="left" vertical="center"/>
    </xf>
    <xf numFmtId="0" fontId="8" fillId="7" borderId="0" xfId="0" applyFont="1" applyFill="1" applyBorder="1" applyAlignment="1">
      <alignment horizontal="center" vertical="center"/>
    </xf>
    <xf numFmtId="0" fontId="8" fillId="7" borderId="0" xfId="0" applyFont="1" applyFill="1" applyAlignment="1">
      <alignment horizontal="center" vertical="center"/>
    </xf>
    <xf numFmtId="0" fontId="6" fillId="7" borderId="22" xfId="0" applyFont="1" applyFill="1" applyBorder="1" applyAlignment="1">
      <alignment horizontal="center" vertical="center"/>
    </xf>
    <xf numFmtId="178" fontId="6" fillId="7" borderId="30" xfId="0" applyNumberFormat="1" applyFont="1" applyFill="1" applyBorder="1" applyAlignment="1">
      <alignment horizontal="center" vertical="center"/>
    </xf>
    <xf numFmtId="178" fontId="6" fillId="7" borderId="31" xfId="0" applyNumberFormat="1" applyFont="1" applyFill="1" applyBorder="1" applyAlignment="1">
      <alignment horizontal="center" vertical="center"/>
    </xf>
    <xf numFmtId="178" fontId="6" fillId="7" borderId="32" xfId="0" applyNumberFormat="1" applyFont="1" applyFill="1" applyBorder="1" applyAlignment="1">
      <alignment horizontal="center" vertical="center"/>
    </xf>
    <xf numFmtId="0" fontId="6" fillId="7" borderId="0" xfId="0" applyFont="1" applyFill="1" applyAlignment="1">
      <alignment horizontal="center" vertical="center"/>
    </xf>
    <xf numFmtId="0" fontId="15" fillId="0" borderId="33" xfId="0" applyFont="1" applyFill="1" applyBorder="1" applyAlignment="1" applyProtection="1">
      <alignment horizontal="center" vertical="center"/>
      <protection/>
    </xf>
    <xf numFmtId="178" fontId="9" fillId="0" borderId="15" xfId="0" applyNumberFormat="1" applyFont="1" applyFill="1" applyBorder="1" applyAlignment="1" applyProtection="1">
      <alignment vertical="center" shrinkToFit="1"/>
      <protection locked="0"/>
    </xf>
    <xf numFmtId="178" fontId="6" fillId="0" borderId="29" xfId="0" applyNumberFormat="1" applyFont="1" applyBorder="1" applyAlignment="1" applyProtection="1">
      <alignment vertical="center"/>
      <protection locked="0"/>
    </xf>
    <xf numFmtId="178" fontId="6" fillId="0" borderId="34" xfId="0" applyNumberFormat="1" applyFont="1" applyBorder="1" applyAlignment="1" applyProtection="1">
      <alignment vertical="center"/>
      <protection locked="0"/>
    </xf>
    <xf numFmtId="0" fontId="6" fillId="0" borderId="10" xfId="0" applyFont="1" applyFill="1" applyBorder="1" applyAlignment="1" applyProtection="1">
      <alignment horizontal="center" vertical="center" textRotation="255"/>
      <protection locked="0"/>
    </xf>
    <xf numFmtId="0" fontId="11" fillId="0" borderId="10"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textRotation="255"/>
      <protection locked="0"/>
    </xf>
    <xf numFmtId="0" fontId="11" fillId="0" borderId="11" xfId="0" applyFont="1" applyFill="1" applyBorder="1" applyAlignment="1" applyProtection="1">
      <alignment horizontal="center" vertical="center"/>
      <protection locked="0"/>
    </xf>
    <xf numFmtId="0" fontId="6" fillId="0" borderId="35" xfId="0" applyFont="1" applyBorder="1" applyAlignment="1" applyProtection="1">
      <alignment horizontal="left" vertical="center"/>
      <protection locked="0"/>
    </xf>
    <xf numFmtId="0" fontId="6" fillId="0" borderId="13" xfId="0" applyFont="1" applyBorder="1" applyAlignment="1" applyProtection="1">
      <alignment horizontal="left" vertical="center"/>
      <protection locked="0"/>
    </xf>
    <xf numFmtId="0" fontId="6" fillId="0" borderId="36"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15" xfId="0" applyFont="1" applyFill="1" applyBorder="1" applyAlignment="1" applyProtection="1">
      <alignment vertical="center" shrinkToFit="1"/>
      <protection locked="0"/>
    </xf>
    <xf numFmtId="0" fontId="5" fillId="33" borderId="37" xfId="0" applyFont="1" applyFill="1" applyBorder="1" applyAlignment="1" applyProtection="1">
      <alignment vertical="center"/>
      <protection locked="0"/>
    </xf>
    <xf numFmtId="0" fontId="17" fillId="0" borderId="38" xfId="0" applyFont="1" applyFill="1" applyBorder="1" applyAlignment="1" applyProtection="1">
      <alignment horizontal="center" vertical="top"/>
      <protection/>
    </xf>
    <xf numFmtId="0" fontId="17" fillId="0" borderId="29" xfId="0" applyFont="1" applyFill="1" applyBorder="1" applyAlignment="1" applyProtection="1">
      <alignment horizontal="center" vertical="top"/>
      <protection/>
    </xf>
    <xf numFmtId="0" fontId="5" fillId="0" borderId="0" xfId="0" applyFont="1" applyBorder="1" applyAlignment="1" applyProtection="1">
      <alignment vertical="center" shrinkToFit="1"/>
      <protection locked="0"/>
    </xf>
    <xf numFmtId="0" fontId="5" fillId="0" borderId="13" xfId="0" applyFont="1" applyBorder="1" applyAlignment="1" applyProtection="1">
      <alignment vertical="center" shrinkToFit="1"/>
      <protection locked="0"/>
    </xf>
    <xf numFmtId="178" fontId="6" fillId="0" borderId="30" xfId="0" applyNumberFormat="1" applyFont="1" applyBorder="1" applyAlignment="1">
      <alignment horizontal="center" vertical="center"/>
    </xf>
    <xf numFmtId="178" fontId="6" fillId="0" borderId="31" xfId="0" applyNumberFormat="1" applyFont="1" applyBorder="1" applyAlignment="1">
      <alignment horizontal="center" vertical="center"/>
    </xf>
    <xf numFmtId="178" fontId="6" fillId="0" borderId="32" xfId="0" applyNumberFormat="1" applyFont="1" applyBorder="1" applyAlignment="1">
      <alignment horizontal="center" vertical="center"/>
    </xf>
    <xf numFmtId="0" fontId="17" fillId="0" borderId="29" xfId="0" applyFont="1" applyFill="1" applyBorder="1" applyAlignment="1" applyProtection="1">
      <alignment horizontal="center" vertical="center"/>
      <protection/>
    </xf>
    <xf numFmtId="0" fontId="15" fillId="0" borderId="0" xfId="0" applyFont="1" applyAlignment="1" applyProtection="1">
      <alignment horizontal="center" vertical="center"/>
      <protection/>
    </xf>
    <xf numFmtId="180" fontId="15" fillId="0" borderId="0" xfId="0" applyNumberFormat="1" applyFont="1" applyAlignment="1" applyProtection="1">
      <alignment horizontal="center" vertical="center"/>
      <protection locked="0"/>
    </xf>
    <xf numFmtId="0" fontId="15" fillId="0" borderId="19" xfId="0" applyFont="1" applyFill="1" applyBorder="1" applyAlignment="1" applyProtection="1">
      <alignment horizontal="center" vertical="center" wrapText="1" shrinkToFit="1"/>
      <protection/>
    </xf>
    <xf numFmtId="0" fontId="6" fillId="14" borderId="39" xfId="0" applyFont="1" applyFill="1" applyBorder="1" applyAlignment="1" applyProtection="1">
      <alignment horizontal="center" vertical="center"/>
      <protection locked="0"/>
    </xf>
    <xf numFmtId="0" fontId="15" fillId="0" borderId="38" xfId="0" applyFont="1" applyFill="1" applyBorder="1" applyAlignment="1" applyProtection="1">
      <alignment horizontal="center" vertical="center"/>
      <protection/>
    </xf>
    <xf numFmtId="180" fontId="15" fillId="31" borderId="38" xfId="0" applyNumberFormat="1" applyFont="1" applyFill="1" applyBorder="1" applyAlignment="1" applyProtection="1">
      <alignment horizontal="center" vertical="center" wrapText="1" shrinkToFit="1"/>
      <protection/>
    </xf>
    <xf numFmtId="0" fontId="15" fillId="31" borderId="19" xfId="0" applyFont="1" applyFill="1" applyBorder="1" applyAlignment="1" applyProtection="1">
      <alignment horizontal="center" vertical="center"/>
      <protection/>
    </xf>
    <xf numFmtId="178" fontId="105" fillId="0" borderId="15" xfId="0" applyNumberFormat="1" applyFont="1" applyFill="1" applyBorder="1" applyAlignment="1" applyProtection="1">
      <alignment vertical="center" wrapText="1" shrinkToFit="1"/>
      <protection locked="0"/>
    </xf>
    <xf numFmtId="0" fontId="6" fillId="0" borderId="29" xfId="0" applyFont="1" applyFill="1" applyBorder="1" applyAlignment="1" applyProtection="1">
      <alignment vertical="center" shrinkToFit="1"/>
      <protection locked="0"/>
    </xf>
    <xf numFmtId="0" fontId="15" fillId="13" borderId="24" xfId="0" applyFont="1" applyFill="1" applyBorder="1" applyAlignment="1" applyProtection="1">
      <alignment horizontal="center" vertical="center" wrapText="1"/>
      <protection/>
    </xf>
    <xf numFmtId="0" fontId="17" fillId="0" borderId="29" xfId="0" applyFont="1" applyFill="1" applyBorder="1" applyAlignment="1" applyProtection="1">
      <alignment horizontal="center" vertical="top"/>
      <protection locked="0"/>
    </xf>
    <xf numFmtId="0" fontId="15" fillId="0" borderId="20" xfId="0" applyFont="1" applyFill="1" applyBorder="1" applyAlignment="1" applyProtection="1">
      <alignment horizontal="center" vertical="center" wrapText="1"/>
      <protection/>
    </xf>
    <xf numFmtId="0" fontId="15" fillId="0" borderId="20" xfId="0" applyFont="1" applyFill="1" applyBorder="1" applyAlignment="1" applyProtection="1">
      <alignment vertical="center" wrapText="1"/>
      <protection locked="0"/>
    </xf>
    <xf numFmtId="0" fontId="9" fillId="2" borderId="40" xfId="0" applyFont="1" applyFill="1" applyBorder="1" applyAlignment="1" applyProtection="1">
      <alignment horizontal="center" vertical="center"/>
      <protection locked="0"/>
    </xf>
    <xf numFmtId="0" fontId="9" fillId="2" borderId="41" xfId="0" applyFont="1" applyFill="1" applyBorder="1" applyAlignment="1" applyProtection="1">
      <alignment horizontal="center" vertical="center"/>
      <protection locked="0"/>
    </xf>
    <xf numFmtId="0" fontId="9" fillId="2" borderId="42" xfId="0" applyFont="1" applyFill="1" applyBorder="1" applyAlignment="1" applyProtection="1">
      <alignment horizontal="center" vertical="center"/>
      <protection locked="0"/>
    </xf>
    <xf numFmtId="0" fontId="6" fillId="0" borderId="29" xfId="0" applyFont="1" applyBorder="1" applyAlignment="1" applyProtection="1">
      <alignment horizontal="left" vertical="center"/>
      <protection locked="0"/>
    </xf>
    <xf numFmtId="187" fontId="15" fillId="0" borderId="43" xfId="0" applyNumberFormat="1" applyFont="1" applyFill="1" applyBorder="1" applyAlignment="1" applyProtection="1">
      <alignment horizontal="center" vertical="center"/>
      <protection/>
    </xf>
    <xf numFmtId="0" fontId="15" fillId="0" borderId="44" xfId="0" applyFont="1" applyFill="1" applyBorder="1" applyAlignment="1" applyProtection="1">
      <alignment horizontal="center" vertical="center"/>
      <protection/>
    </xf>
    <xf numFmtId="0" fontId="15" fillId="0" borderId="45" xfId="0" applyFont="1" applyFill="1" applyBorder="1" applyAlignment="1" applyProtection="1">
      <alignment horizontal="center" vertical="center"/>
      <protection/>
    </xf>
    <xf numFmtId="0" fontId="6" fillId="0" borderId="45" xfId="0" applyFont="1" applyFill="1" applyBorder="1" applyAlignment="1" applyProtection="1">
      <alignment horizontal="center" vertical="center"/>
      <protection/>
    </xf>
    <xf numFmtId="0" fontId="9" fillId="2" borderId="46" xfId="0" applyFont="1" applyFill="1" applyBorder="1" applyAlignment="1" applyProtection="1">
      <alignment horizontal="center" vertical="center"/>
      <protection locked="0"/>
    </xf>
    <xf numFmtId="0" fontId="6" fillId="2" borderId="47" xfId="0" applyFont="1" applyFill="1" applyBorder="1" applyAlignment="1" applyProtection="1">
      <alignment horizontal="center" vertical="center"/>
      <protection locked="0"/>
    </xf>
    <xf numFmtId="0" fontId="6" fillId="2" borderId="48" xfId="0" applyFont="1" applyFill="1" applyBorder="1" applyAlignment="1" applyProtection="1">
      <alignment horizontal="center" vertical="center"/>
      <protection locked="0"/>
    </xf>
    <xf numFmtId="0" fontId="6" fillId="2" borderId="38" xfId="0" applyFont="1" applyFill="1" applyBorder="1" applyAlignment="1" applyProtection="1">
      <alignment horizontal="center" vertical="center"/>
      <protection locked="0"/>
    </xf>
    <xf numFmtId="0" fontId="6" fillId="2" borderId="22" xfId="0" applyFont="1" applyFill="1" applyBorder="1" applyAlignment="1" applyProtection="1">
      <alignment horizontal="center" vertical="center"/>
      <protection locked="0"/>
    </xf>
    <xf numFmtId="0" fontId="10" fillId="2" borderId="49" xfId="0" applyFont="1" applyFill="1" applyBorder="1" applyAlignment="1" applyProtection="1">
      <alignment horizontal="center" vertical="center" shrinkToFit="1"/>
      <protection locked="0"/>
    </xf>
    <xf numFmtId="178" fontId="10" fillId="0" borderId="14" xfId="0" applyNumberFormat="1" applyFont="1" applyFill="1" applyBorder="1" applyAlignment="1" applyProtection="1">
      <alignment vertical="center" shrinkToFit="1"/>
      <protection locked="0"/>
    </xf>
    <xf numFmtId="178" fontId="10" fillId="0" borderId="15" xfId="0" applyNumberFormat="1" applyFont="1" applyFill="1" applyBorder="1" applyAlignment="1" applyProtection="1">
      <alignment vertical="center" shrinkToFit="1"/>
      <protection locked="0"/>
    </xf>
    <xf numFmtId="0" fontId="12" fillId="0" borderId="0" xfId="0" applyFont="1" applyFill="1" applyBorder="1" applyAlignment="1" applyProtection="1">
      <alignment horizontal="left" vertical="center"/>
      <protection locked="0"/>
    </xf>
    <xf numFmtId="178" fontId="10" fillId="0" borderId="38" xfId="0" applyNumberFormat="1" applyFont="1" applyFill="1" applyBorder="1" applyAlignment="1" applyProtection="1">
      <alignment vertical="center" shrinkToFit="1"/>
      <protection locked="0"/>
    </xf>
    <xf numFmtId="178" fontId="10" fillId="0" borderId="29" xfId="0" applyNumberFormat="1" applyFont="1" applyFill="1" applyBorder="1" applyAlignment="1" applyProtection="1">
      <alignment vertical="center" shrinkToFit="1"/>
      <protection locked="0"/>
    </xf>
    <xf numFmtId="0" fontId="11" fillId="2" borderId="50" xfId="0" applyFont="1" applyFill="1" applyBorder="1" applyAlignment="1" applyProtection="1">
      <alignment horizontal="center" vertical="center" wrapText="1"/>
      <protection locked="0"/>
    </xf>
    <xf numFmtId="0" fontId="11" fillId="2" borderId="51" xfId="0" applyFont="1" applyFill="1" applyBorder="1" applyAlignment="1" applyProtection="1">
      <alignment horizontal="center" vertical="center"/>
      <protection locked="0"/>
    </xf>
    <xf numFmtId="0" fontId="6" fillId="2" borderId="52" xfId="0" applyFont="1" applyFill="1" applyBorder="1" applyAlignment="1" applyProtection="1">
      <alignment horizontal="center" vertical="center" wrapText="1"/>
      <protection locked="0"/>
    </xf>
    <xf numFmtId="0" fontId="6" fillId="0" borderId="53"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6" fillId="0" borderId="10" xfId="0" applyFont="1" applyFill="1" applyBorder="1" applyAlignment="1" applyProtection="1">
      <alignment vertical="center"/>
      <protection locked="0"/>
    </xf>
    <xf numFmtId="0" fontId="6" fillId="2" borderId="48" xfId="0" applyFont="1" applyFill="1" applyBorder="1" applyAlignment="1" applyProtection="1">
      <alignment vertical="center" wrapText="1"/>
      <protection locked="0"/>
    </xf>
    <xf numFmtId="0" fontId="6" fillId="2" borderId="19" xfId="0" applyFont="1" applyFill="1" applyBorder="1" applyAlignment="1" applyProtection="1">
      <alignment horizontal="center" vertical="center" wrapText="1"/>
      <protection locked="0"/>
    </xf>
    <xf numFmtId="0" fontId="6" fillId="0" borderId="0" xfId="0" applyFont="1" applyBorder="1" applyAlignment="1" applyProtection="1">
      <alignment vertical="center"/>
      <protection locked="0"/>
    </xf>
    <xf numFmtId="0" fontId="6" fillId="0" borderId="0" xfId="0" applyFont="1" applyFill="1" applyBorder="1" applyAlignment="1" applyProtection="1">
      <alignment vertical="center"/>
      <protection locked="0"/>
    </xf>
    <xf numFmtId="0" fontId="6" fillId="2" borderId="21" xfId="0" applyFont="1" applyFill="1" applyBorder="1" applyAlignment="1" applyProtection="1">
      <alignment vertical="center" wrapText="1"/>
      <protection locked="0"/>
    </xf>
    <xf numFmtId="0" fontId="11" fillId="2" borderId="48" xfId="0" applyFont="1" applyFill="1" applyBorder="1" applyAlignment="1" applyProtection="1">
      <alignment horizontal="center" vertical="center" shrinkToFit="1"/>
      <protection locked="0"/>
    </xf>
    <xf numFmtId="0" fontId="9" fillId="2" borderId="21" xfId="0" applyFont="1" applyFill="1" applyBorder="1" applyAlignment="1" applyProtection="1">
      <alignment vertical="center" wrapText="1"/>
      <protection locked="0"/>
    </xf>
    <xf numFmtId="0" fontId="9" fillId="2" borderId="47" xfId="0" applyFont="1" applyFill="1" applyBorder="1" applyAlignment="1" applyProtection="1">
      <alignment vertical="center" wrapText="1"/>
      <protection locked="0"/>
    </xf>
    <xf numFmtId="0" fontId="6" fillId="2" borderId="52" xfId="0" applyFont="1" applyFill="1" applyBorder="1" applyAlignment="1" applyProtection="1">
      <alignment horizontal="center" vertical="center" shrinkToFit="1"/>
      <protection locked="0"/>
    </xf>
    <xf numFmtId="0" fontId="6" fillId="0" borderId="41" xfId="0" applyFont="1" applyBorder="1" applyAlignment="1" applyProtection="1">
      <alignment vertical="center"/>
      <protection locked="0"/>
    </xf>
    <xf numFmtId="0" fontId="6" fillId="0" borderId="27" xfId="0" applyFont="1" applyBorder="1" applyAlignment="1" applyProtection="1">
      <alignment vertical="center"/>
      <protection locked="0"/>
    </xf>
    <xf numFmtId="0" fontId="6" fillId="0" borderId="40" xfId="0" applyFont="1" applyBorder="1" applyAlignment="1" applyProtection="1">
      <alignment vertical="center"/>
      <protection locked="0"/>
    </xf>
    <xf numFmtId="0" fontId="6" fillId="0" borderId="42" xfId="0" applyFont="1" applyBorder="1" applyAlignment="1" applyProtection="1">
      <alignment vertical="center"/>
      <protection locked="0"/>
    </xf>
    <xf numFmtId="0" fontId="6" fillId="0" borderId="16" xfId="0" applyFont="1" applyBorder="1" applyAlignment="1" applyProtection="1">
      <alignment vertical="center"/>
      <protection locked="0"/>
    </xf>
    <xf numFmtId="0" fontId="14" fillId="2" borderId="46" xfId="0" applyFont="1" applyFill="1" applyBorder="1" applyAlignment="1" applyProtection="1">
      <alignment horizontal="center" vertical="center" wrapText="1"/>
      <protection locked="0"/>
    </xf>
    <xf numFmtId="0" fontId="14" fillId="34" borderId="48" xfId="0" applyFont="1" applyFill="1" applyBorder="1" applyAlignment="1" applyProtection="1">
      <alignment horizontal="center" vertical="center" wrapText="1"/>
      <protection locked="0"/>
    </xf>
    <xf numFmtId="0" fontId="6" fillId="2" borderId="35" xfId="0" applyFont="1" applyFill="1" applyBorder="1" applyAlignment="1" applyProtection="1">
      <alignment horizontal="center" vertical="center"/>
      <protection locked="0"/>
    </xf>
    <xf numFmtId="0" fontId="6" fillId="2" borderId="39" xfId="0" applyFont="1" applyFill="1" applyBorder="1" applyAlignment="1" applyProtection="1">
      <alignment horizontal="center" vertical="center"/>
      <protection locked="0"/>
    </xf>
    <xf numFmtId="0" fontId="6" fillId="14" borderId="35" xfId="0" applyFont="1" applyFill="1" applyBorder="1" applyAlignment="1" applyProtection="1">
      <alignment horizontal="center" vertical="center"/>
      <protection locked="0"/>
    </xf>
    <xf numFmtId="0" fontId="6" fillId="14" borderId="22" xfId="0" applyFont="1" applyFill="1" applyBorder="1" applyAlignment="1" applyProtection="1">
      <alignment horizontal="center" vertical="center"/>
      <protection locked="0"/>
    </xf>
    <xf numFmtId="0" fontId="15" fillId="0" borderId="43" xfId="0" applyFont="1" applyFill="1" applyBorder="1" applyAlignment="1" applyProtection="1">
      <alignment vertical="center"/>
      <protection locked="0"/>
    </xf>
    <xf numFmtId="0" fontId="15" fillId="0" borderId="54" xfId="0" applyFont="1" applyFill="1" applyBorder="1" applyAlignment="1" applyProtection="1">
      <alignment vertical="center" wrapText="1"/>
      <protection locked="0"/>
    </xf>
    <xf numFmtId="0" fontId="5" fillId="0" borderId="15" xfId="0" applyFont="1" applyFill="1" applyBorder="1" applyAlignment="1" applyProtection="1">
      <alignment horizontal="center" vertical="center" shrinkToFit="1"/>
      <protection locked="0"/>
    </xf>
    <xf numFmtId="0" fontId="16" fillId="0" borderId="18" xfId="0" applyNumberFormat="1" applyFont="1" applyBorder="1" applyAlignment="1" applyProtection="1">
      <alignment horizontal="left" vertical="center" wrapText="1"/>
      <protection/>
    </xf>
    <xf numFmtId="0" fontId="15" fillId="0" borderId="18" xfId="0" applyNumberFormat="1" applyFont="1" applyBorder="1" applyAlignment="1" applyProtection="1">
      <alignment horizontal="left" vertical="center" wrapText="1"/>
      <protection/>
    </xf>
    <xf numFmtId="0" fontId="15" fillId="0" borderId="23" xfId="0" applyFont="1" applyFill="1" applyBorder="1" applyAlignment="1" applyProtection="1">
      <alignment horizontal="center" vertical="center" wrapText="1"/>
      <protection locked="0"/>
    </xf>
    <xf numFmtId="0" fontId="15" fillId="0" borderId="18" xfId="0" applyNumberFormat="1" applyFont="1" applyBorder="1" applyAlignment="1" applyProtection="1">
      <alignment horizontal="center" vertical="center" wrapText="1"/>
      <protection/>
    </xf>
    <xf numFmtId="180" fontId="15" fillId="0" borderId="18" xfId="0" applyNumberFormat="1" applyFont="1" applyBorder="1" applyAlignment="1" applyProtection="1">
      <alignment horizontal="center" vertical="center" wrapText="1"/>
      <protection/>
    </xf>
    <xf numFmtId="182" fontId="15" fillId="0" borderId="18" xfId="0" applyNumberFormat="1" applyFont="1" applyBorder="1" applyAlignment="1" applyProtection="1">
      <alignment horizontal="center" vertical="center" wrapText="1"/>
      <protection/>
    </xf>
    <xf numFmtId="183" fontId="15" fillId="0" borderId="18" xfId="0" applyNumberFormat="1" applyFont="1" applyBorder="1" applyAlignment="1" applyProtection="1">
      <alignment horizontal="center" vertical="center" wrapText="1"/>
      <protection/>
    </xf>
    <xf numFmtId="20" fontId="15" fillId="0" borderId="18" xfId="0" applyNumberFormat="1" applyFont="1" applyBorder="1" applyAlignment="1" applyProtection="1">
      <alignment horizontal="center" vertical="center" wrapText="1"/>
      <protection/>
    </xf>
    <xf numFmtId="0" fontId="15" fillId="0" borderId="18" xfId="0" applyNumberFormat="1" applyFont="1" applyBorder="1" applyAlignment="1" applyProtection="1">
      <alignment horizontal="right" vertical="center" wrapText="1"/>
      <protection/>
    </xf>
    <xf numFmtId="0" fontId="15" fillId="0" borderId="18" xfId="0" applyFont="1" applyFill="1" applyBorder="1" applyAlignment="1" applyProtection="1">
      <alignment horizontal="left" vertical="center" wrapText="1"/>
      <protection/>
    </xf>
    <xf numFmtId="0" fontId="15" fillId="0" borderId="18" xfId="0" applyNumberFormat="1" applyFont="1" applyFill="1" applyBorder="1" applyAlignment="1" applyProtection="1">
      <alignment horizontal="left" vertical="center" wrapText="1"/>
      <protection/>
    </xf>
    <xf numFmtId="0" fontId="106" fillId="0" borderId="18" xfId="0" applyFont="1" applyBorder="1" applyAlignment="1" applyProtection="1">
      <alignment horizontal="left" vertical="center" wrapText="1"/>
      <protection/>
    </xf>
    <xf numFmtId="180" fontId="15" fillId="0" borderId="18" xfId="0" applyNumberFormat="1" applyFont="1" applyBorder="1" applyAlignment="1" applyProtection="1">
      <alignment horizontal="left" vertical="center" wrapText="1"/>
      <protection/>
    </xf>
    <xf numFmtId="182" fontId="15" fillId="0" borderId="18" xfId="0" applyNumberFormat="1" applyFont="1" applyBorder="1" applyAlignment="1" applyProtection="1">
      <alignment horizontal="left" vertical="center" wrapText="1"/>
      <protection/>
    </xf>
    <xf numFmtId="0" fontId="15" fillId="0" borderId="0" xfId="0" applyNumberFormat="1" applyFont="1" applyBorder="1" applyAlignment="1" applyProtection="1">
      <alignment vertical="center" wrapText="1"/>
      <protection/>
    </xf>
    <xf numFmtId="0" fontId="6" fillId="2" borderId="47" xfId="0" applyFont="1" applyFill="1" applyBorder="1" applyAlignment="1" applyProtection="1">
      <alignment horizontal="center" vertical="center" shrinkToFit="1"/>
      <protection locked="0"/>
    </xf>
    <xf numFmtId="0" fontId="6" fillId="2" borderId="46" xfId="0" applyFont="1" applyFill="1" applyBorder="1" applyAlignment="1" applyProtection="1">
      <alignment horizontal="center" vertical="center"/>
      <protection locked="0"/>
    </xf>
    <xf numFmtId="0" fontId="6" fillId="0" borderId="55" xfId="0" applyFont="1" applyBorder="1" applyAlignment="1" applyProtection="1">
      <alignment vertical="center"/>
      <protection locked="0"/>
    </xf>
    <xf numFmtId="0" fontId="6" fillId="0" borderId="56" xfId="0" applyFont="1" applyBorder="1" applyAlignment="1" applyProtection="1">
      <alignment vertical="center"/>
      <protection locked="0"/>
    </xf>
    <xf numFmtId="0" fontId="5" fillId="0" borderId="56" xfId="0" applyFont="1" applyFill="1" applyBorder="1" applyAlignment="1" applyProtection="1">
      <alignment vertical="center"/>
      <protection locked="0"/>
    </xf>
    <xf numFmtId="0" fontId="11" fillId="0" borderId="57" xfId="0" applyFont="1" applyBorder="1" applyAlignment="1" applyProtection="1">
      <alignment vertical="center"/>
      <protection locked="0"/>
    </xf>
    <xf numFmtId="0" fontId="107" fillId="0" borderId="0" xfId="0" applyFont="1" applyAlignment="1" applyProtection="1">
      <alignment vertical="center"/>
      <protection locked="0"/>
    </xf>
    <xf numFmtId="0" fontId="102" fillId="7" borderId="10" xfId="0" applyFont="1" applyFill="1" applyBorder="1" applyAlignment="1" applyProtection="1">
      <alignment vertical="center"/>
      <protection locked="0"/>
    </xf>
    <xf numFmtId="0" fontId="102" fillId="7" borderId="0" xfId="0" applyFont="1" applyFill="1" applyAlignment="1" applyProtection="1">
      <alignment vertical="center" wrapText="1"/>
      <protection locked="0"/>
    </xf>
    <xf numFmtId="0" fontId="5" fillId="7" borderId="0" xfId="0" applyFont="1" applyFill="1" applyAlignment="1" applyProtection="1">
      <alignment vertical="center"/>
      <protection locked="0"/>
    </xf>
    <xf numFmtId="0" fontId="108" fillId="7" borderId="0" xfId="0" applyFont="1" applyFill="1" applyAlignment="1" applyProtection="1">
      <alignment vertical="center"/>
      <protection locked="0"/>
    </xf>
    <xf numFmtId="14" fontId="23" fillId="0" borderId="0" xfId="0" applyNumberFormat="1" applyFont="1" applyAlignment="1" applyProtection="1">
      <alignment horizontal="center" vertical="center" wrapText="1"/>
      <protection/>
    </xf>
    <xf numFmtId="0" fontId="6" fillId="0" borderId="29" xfId="0" applyFont="1" applyBorder="1" applyAlignment="1" applyProtection="1">
      <alignment vertical="center"/>
      <protection locked="0"/>
    </xf>
    <xf numFmtId="0" fontId="6" fillId="0" borderId="29" xfId="0" applyFont="1" applyFill="1" applyBorder="1" applyAlignment="1" applyProtection="1">
      <alignment horizontal="left" vertical="center"/>
      <protection locked="0"/>
    </xf>
    <xf numFmtId="0" fontId="6" fillId="0" borderId="34" xfId="0" applyFont="1" applyFill="1" applyBorder="1" applyAlignment="1" applyProtection="1">
      <alignment horizontal="left" vertical="center"/>
      <protection locked="0"/>
    </xf>
    <xf numFmtId="0" fontId="6" fillId="2" borderId="22" xfId="0" applyFont="1" applyFill="1" applyBorder="1" applyAlignment="1" applyProtection="1">
      <alignment horizontal="center" vertical="center" shrinkToFit="1"/>
      <protection locked="0"/>
    </xf>
    <xf numFmtId="0" fontId="5" fillId="7" borderId="24" xfId="0" applyFont="1" applyFill="1" applyBorder="1" applyAlignment="1" applyProtection="1">
      <alignment vertical="center"/>
      <protection locked="0"/>
    </xf>
    <xf numFmtId="0" fontId="33" fillId="7" borderId="18" xfId="0" applyFont="1" applyFill="1" applyBorder="1" applyAlignment="1" applyProtection="1">
      <alignment vertical="center"/>
      <protection locked="0"/>
    </xf>
    <xf numFmtId="0" fontId="34" fillId="7" borderId="18" xfId="0" applyFont="1" applyFill="1" applyBorder="1" applyAlignment="1" applyProtection="1">
      <alignment vertical="center"/>
      <protection locked="0"/>
    </xf>
    <xf numFmtId="0" fontId="5" fillId="7" borderId="18" xfId="0" applyFont="1" applyFill="1" applyBorder="1" applyAlignment="1" applyProtection="1">
      <alignment vertical="center"/>
      <protection locked="0"/>
    </xf>
    <xf numFmtId="0" fontId="5" fillId="7" borderId="17" xfId="0" applyFont="1" applyFill="1" applyBorder="1" applyAlignment="1" applyProtection="1">
      <alignment vertical="center"/>
      <protection locked="0"/>
    </xf>
    <xf numFmtId="0" fontId="5" fillId="7" borderId="35" xfId="0" applyFont="1" applyFill="1" applyBorder="1" applyAlignment="1" applyProtection="1">
      <alignment vertical="center"/>
      <protection locked="0"/>
    </xf>
    <xf numFmtId="0" fontId="33" fillId="7" borderId="13" xfId="0" applyFont="1" applyFill="1" applyBorder="1" applyAlignment="1" applyProtection="1">
      <alignment vertical="center"/>
      <protection locked="0"/>
    </xf>
    <xf numFmtId="0" fontId="34" fillId="7" borderId="13" xfId="0" applyFont="1" applyFill="1" applyBorder="1" applyAlignment="1" applyProtection="1">
      <alignment vertical="center"/>
      <protection locked="0"/>
    </xf>
    <xf numFmtId="0" fontId="5" fillId="7" borderId="13" xfId="0" applyFont="1" applyFill="1" applyBorder="1" applyAlignment="1" applyProtection="1">
      <alignment vertical="center"/>
      <protection locked="0"/>
    </xf>
    <xf numFmtId="0" fontId="5" fillId="7" borderId="50" xfId="0" applyFont="1" applyFill="1" applyBorder="1" applyAlignment="1" applyProtection="1">
      <alignment vertical="center"/>
      <protection locked="0"/>
    </xf>
    <xf numFmtId="180" fontId="15" fillId="31" borderId="22" xfId="0" applyNumberFormat="1" applyFont="1" applyFill="1" applyBorder="1" applyAlignment="1" applyProtection="1">
      <alignment horizontal="center" vertical="center" wrapText="1" shrinkToFit="1"/>
      <protection/>
    </xf>
    <xf numFmtId="0" fontId="6" fillId="0" borderId="58" xfId="0" applyFont="1" applyFill="1" applyBorder="1" applyAlignment="1" applyProtection="1">
      <alignment vertical="center"/>
      <protection locked="0"/>
    </xf>
    <xf numFmtId="0" fontId="6" fillId="0" borderId="59" xfId="0" applyFont="1" applyFill="1" applyBorder="1" applyAlignment="1" applyProtection="1">
      <alignment vertical="center"/>
      <protection locked="0"/>
    </xf>
    <xf numFmtId="0" fontId="109" fillId="0" borderId="11" xfId="0" applyFont="1" applyFill="1" applyBorder="1" applyAlignment="1" applyProtection="1">
      <alignment vertical="center"/>
      <protection locked="0"/>
    </xf>
    <xf numFmtId="0" fontId="110" fillId="0" borderId="11" xfId="0" applyFont="1" applyFill="1" applyBorder="1" applyAlignment="1" applyProtection="1">
      <alignment vertical="center"/>
      <protection locked="0"/>
    </xf>
    <xf numFmtId="0" fontId="5" fillId="0" borderId="13" xfId="0" applyFont="1" applyBorder="1" applyAlignment="1" applyProtection="1">
      <alignment horizontal="left" vertical="center"/>
      <protection locked="0"/>
    </xf>
    <xf numFmtId="0" fontId="5" fillId="0" borderId="13" xfId="0" applyFont="1" applyFill="1" applyBorder="1" applyAlignment="1" applyProtection="1">
      <alignment horizontal="left" vertical="center"/>
      <protection locked="0"/>
    </xf>
    <xf numFmtId="0" fontId="5" fillId="0" borderId="60" xfId="0" applyFont="1" applyFill="1" applyBorder="1" applyAlignment="1" applyProtection="1">
      <alignment horizontal="left" vertical="center"/>
      <protection locked="0"/>
    </xf>
    <xf numFmtId="0" fontId="47" fillId="7" borderId="10" xfId="0" applyFont="1" applyFill="1" applyBorder="1" applyAlignment="1" applyProtection="1">
      <alignment horizontal="right" vertical="center"/>
      <protection locked="0"/>
    </xf>
    <xf numFmtId="0" fontId="47" fillId="7" borderId="10" xfId="0" applyFont="1" applyFill="1" applyBorder="1" applyAlignment="1" applyProtection="1">
      <alignment vertical="center"/>
      <protection locked="0"/>
    </xf>
    <xf numFmtId="0" fontId="111" fillId="7" borderId="10" xfId="0" applyFont="1" applyFill="1" applyBorder="1" applyAlignment="1" applyProtection="1">
      <alignment vertical="center"/>
      <protection locked="0"/>
    </xf>
    <xf numFmtId="0" fontId="47" fillId="7" borderId="0" xfId="0" applyFont="1" applyFill="1" applyAlignment="1" applyProtection="1">
      <alignment vertical="center"/>
      <protection locked="0"/>
    </xf>
    <xf numFmtId="0" fontId="47" fillId="7" borderId="0" xfId="0" applyFont="1" applyFill="1" applyAlignment="1" applyProtection="1">
      <alignment vertical="center" wrapText="1"/>
      <protection locked="0"/>
    </xf>
    <xf numFmtId="0" fontId="111" fillId="7" borderId="0" xfId="0" applyFont="1" applyFill="1" applyAlignment="1" applyProtection="1">
      <alignment vertical="center" wrapText="1"/>
      <protection locked="0"/>
    </xf>
    <xf numFmtId="0" fontId="9" fillId="33" borderId="36" xfId="0" applyFont="1" applyFill="1" applyBorder="1" applyAlignment="1" applyProtection="1">
      <alignment horizontal="right" vertical="center"/>
      <protection locked="0"/>
    </xf>
    <xf numFmtId="0" fontId="103" fillId="0" borderId="29" xfId="0" applyFont="1" applyFill="1" applyBorder="1" applyAlignment="1" applyProtection="1">
      <alignment vertical="center"/>
      <protection locked="0"/>
    </xf>
    <xf numFmtId="0" fontId="6" fillId="2" borderId="38" xfId="0" applyFont="1" applyFill="1" applyBorder="1" applyAlignment="1" applyProtection="1">
      <alignment horizontal="center" vertical="center"/>
      <protection locked="0"/>
    </xf>
    <xf numFmtId="0" fontId="9" fillId="2" borderId="40" xfId="0" applyFont="1" applyFill="1" applyBorder="1" applyAlignment="1" applyProtection="1">
      <alignment horizontal="center" vertical="center"/>
      <protection locked="0"/>
    </xf>
    <xf numFmtId="0" fontId="6" fillId="14" borderId="35" xfId="0" applyFont="1" applyFill="1" applyBorder="1" applyAlignment="1" applyProtection="1">
      <alignment horizontal="center" vertical="center"/>
      <protection locked="0"/>
    </xf>
    <xf numFmtId="0" fontId="9" fillId="2" borderId="41" xfId="0" applyFont="1" applyFill="1" applyBorder="1" applyAlignment="1" applyProtection="1">
      <alignment horizontal="center" vertical="center"/>
      <protection locked="0"/>
    </xf>
    <xf numFmtId="0" fontId="9" fillId="2" borderId="42"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wrapText="1"/>
      <protection locked="0"/>
    </xf>
    <xf numFmtId="0" fontId="6" fillId="0" borderId="12" xfId="0" applyFont="1" applyBorder="1" applyAlignment="1" applyProtection="1">
      <alignment horizontal="center" vertical="center"/>
      <protection locked="0"/>
    </xf>
    <xf numFmtId="0" fontId="6" fillId="0" borderId="39" xfId="0" applyNumberFormat="1" applyFont="1" applyFill="1" applyBorder="1" applyAlignment="1" applyProtection="1">
      <alignment horizontal="center" vertical="center" shrinkToFit="1"/>
      <protection locked="0"/>
    </xf>
    <xf numFmtId="0" fontId="6" fillId="0" borderId="58" xfId="0" applyNumberFormat="1" applyFont="1" applyFill="1" applyBorder="1" applyAlignment="1" applyProtection="1">
      <alignment horizontal="center" vertical="center" shrinkToFit="1"/>
      <protection locked="0"/>
    </xf>
    <xf numFmtId="0" fontId="6" fillId="0" borderId="61" xfId="0" applyNumberFormat="1" applyFont="1" applyFill="1" applyBorder="1" applyAlignment="1" applyProtection="1">
      <alignment horizontal="center" vertical="center" shrinkToFit="1"/>
      <protection locked="0"/>
    </xf>
    <xf numFmtId="176" fontId="6" fillId="0" borderId="55" xfId="0" applyNumberFormat="1" applyFont="1" applyBorder="1" applyAlignment="1" applyProtection="1">
      <alignment horizontal="center" vertical="center" shrinkToFit="1"/>
      <protection/>
    </xf>
    <xf numFmtId="176" fontId="6" fillId="0" borderId="56" xfId="0" applyNumberFormat="1" applyFont="1" applyBorder="1" applyAlignment="1" applyProtection="1">
      <alignment horizontal="center" vertical="center" shrinkToFit="1"/>
      <protection/>
    </xf>
    <xf numFmtId="0" fontId="5" fillId="0" borderId="56" xfId="0" applyNumberFormat="1" applyFont="1" applyFill="1" applyBorder="1" applyAlignment="1" applyProtection="1">
      <alignment horizontal="left" vertical="center" shrinkToFit="1"/>
      <protection locked="0"/>
    </xf>
    <xf numFmtId="0" fontId="6" fillId="0" borderId="13" xfId="0" applyFont="1" applyBorder="1" applyAlignment="1" applyProtection="1">
      <alignment horizontal="center" vertical="center"/>
      <protection locked="0"/>
    </xf>
    <xf numFmtId="0" fontId="6" fillId="0" borderId="15" xfId="0" applyFont="1" applyBorder="1" applyAlignment="1" applyProtection="1">
      <alignment horizontal="left" vertical="center"/>
      <protection locked="0"/>
    </xf>
    <xf numFmtId="0" fontId="6" fillId="0" borderId="16" xfId="0" applyFont="1" applyBorder="1" applyAlignment="1" applyProtection="1">
      <alignment horizontal="center" vertical="center"/>
      <protection locked="0"/>
    </xf>
    <xf numFmtId="0" fontId="6" fillId="14" borderId="39" xfId="0" applyNumberFormat="1" applyFont="1" applyFill="1" applyBorder="1" applyAlignment="1" applyProtection="1">
      <alignment horizontal="center" vertical="center"/>
      <protection locked="0"/>
    </xf>
    <xf numFmtId="0" fontId="6" fillId="14" borderId="58" xfId="0" applyNumberFormat="1" applyFont="1" applyFill="1" applyBorder="1" applyAlignment="1" applyProtection="1">
      <alignment horizontal="center" vertical="center"/>
      <protection locked="0"/>
    </xf>
    <xf numFmtId="0" fontId="6" fillId="14" borderId="61" xfId="0" applyNumberFormat="1" applyFont="1" applyFill="1" applyBorder="1" applyAlignment="1" applyProtection="1">
      <alignment horizontal="center" vertical="center"/>
      <protection locked="0"/>
    </xf>
    <xf numFmtId="0" fontId="6" fillId="0" borderId="59" xfId="0" applyNumberFormat="1" applyFont="1" applyFill="1" applyBorder="1" applyAlignment="1" applyProtection="1">
      <alignment horizontal="center" vertical="center" shrinkToFit="1"/>
      <protection locked="0"/>
    </xf>
    <xf numFmtId="0" fontId="6" fillId="0" borderId="29" xfId="0" applyFont="1" applyBorder="1" applyAlignment="1" applyProtection="1">
      <alignment horizontal="center" vertical="center" shrinkToFit="1"/>
      <protection locked="0"/>
    </xf>
    <xf numFmtId="0" fontId="6" fillId="0" borderId="62" xfId="0" applyFont="1" applyBorder="1" applyAlignment="1" applyProtection="1">
      <alignment horizontal="left" vertical="center" shrinkToFit="1"/>
      <protection locked="0"/>
    </xf>
    <xf numFmtId="0" fontId="6" fillId="0" borderId="29" xfId="0" applyFont="1" applyBorder="1" applyAlignment="1" applyProtection="1">
      <alignment horizontal="left" vertical="center" shrinkToFit="1"/>
      <protection locked="0"/>
    </xf>
    <xf numFmtId="0" fontId="6" fillId="0" borderId="34" xfId="0" applyFont="1" applyBorder="1" applyAlignment="1" applyProtection="1">
      <alignment horizontal="left" vertical="center" shrinkToFit="1"/>
      <protection locked="0"/>
    </xf>
    <xf numFmtId="0" fontId="6" fillId="14" borderId="35" xfId="0" applyFont="1" applyFill="1" applyBorder="1" applyAlignment="1" applyProtection="1">
      <alignment horizontal="center" vertical="center"/>
      <protection locked="0"/>
    </xf>
    <xf numFmtId="0" fontId="6" fillId="14" borderId="13" xfId="0" applyFont="1" applyFill="1" applyBorder="1" applyAlignment="1" applyProtection="1">
      <alignment horizontal="center" vertical="center"/>
      <protection locked="0"/>
    </xf>
    <xf numFmtId="0" fontId="6" fillId="14" borderId="50" xfId="0" applyFont="1" applyFill="1" applyBorder="1" applyAlignment="1" applyProtection="1">
      <alignment horizontal="center" vertical="center"/>
      <protection locked="0"/>
    </xf>
    <xf numFmtId="0" fontId="6" fillId="2" borderId="38" xfId="0" applyFont="1" applyFill="1" applyBorder="1" applyAlignment="1" applyProtection="1">
      <alignment horizontal="center" vertical="center"/>
      <protection locked="0"/>
    </xf>
    <xf numFmtId="0" fontId="6" fillId="2" borderId="29" xfId="0" applyFont="1" applyFill="1" applyBorder="1" applyAlignment="1" applyProtection="1">
      <alignment horizontal="center" vertical="center"/>
      <protection locked="0"/>
    </xf>
    <xf numFmtId="0" fontId="6" fillId="2" borderId="63" xfId="0" applyFont="1" applyFill="1" applyBorder="1" applyAlignment="1" applyProtection="1">
      <alignment horizontal="center" vertical="center"/>
      <protection locked="0"/>
    </xf>
    <xf numFmtId="0" fontId="6" fillId="0" borderId="38" xfId="0" applyFont="1" applyFill="1" applyBorder="1" applyAlignment="1" applyProtection="1">
      <alignment horizontal="center" vertical="center" shrinkToFit="1"/>
      <protection locked="0"/>
    </xf>
    <xf numFmtId="0" fontId="6" fillId="0" borderId="29" xfId="0" applyFont="1" applyFill="1" applyBorder="1" applyAlignment="1" applyProtection="1">
      <alignment horizontal="center" vertical="center" shrinkToFit="1"/>
      <protection locked="0"/>
    </xf>
    <xf numFmtId="0" fontId="6" fillId="0" borderId="63" xfId="0" applyFont="1" applyFill="1" applyBorder="1" applyAlignment="1" applyProtection="1">
      <alignment horizontal="center" vertical="center" shrinkToFit="1"/>
      <protection locked="0"/>
    </xf>
    <xf numFmtId="176" fontId="6" fillId="0" borderId="38" xfId="0" applyNumberFormat="1" applyFont="1" applyBorder="1" applyAlignment="1" applyProtection="1">
      <alignment horizontal="center" vertical="center" shrinkToFit="1"/>
      <protection locked="0"/>
    </xf>
    <xf numFmtId="176" fontId="6" fillId="0" borderId="29" xfId="0" applyNumberFormat="1" applyFont="1" applyBorder="1" applyAlignment="1" applyProtection="1">
      <alignment horizontal="center" vertical="center" shrinkToFit="1"/>
      <protection locked="0"/>
    </xf>
    <xf numFmtId="0" fontId="6" fillId="0" borderId="24" xfId="0" applyFont="1" applyFill="1" applyBorder="1" applyAlignment="1" applyProtection="1">
      <alignment horizontal="left" vertical="center" wrapText="1"/>
      <protection locked="0"/>
    </xf>
    <xf numFmtId="0" fontId="6" fillId="0" borderId="18" xfId="0" applyFont="1" applyFill="1" applyBorder="1" applyAlignment="1" applyProtection="1">
      <alignment horizontal="left" vertical="center"/>
      <protection locked="0"/>
    </xf>
    <xf numFmtId="0" fontId="6" fillId="0" borderId="64" xfId="0" applyFont="1" applyFill="1" applyBorder="1" applyAlignment="1" applyProtection="1">
      <alignment horizontal="left" vertical="center"/>
      <protection locked="0"/>
    </xf>
    <xf numFmtId="0" fontId="6" fillId="0" borderId="36"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6" fillId="0" borderId="65" xfId="0" applyFont="1" applyFill="1" applyBorder="1" applyAlignment="1" applyProtection="1">
      <alignment horizontal="left" vertical="center"/>
      <protection locked="0"/>
    </xf>
    <xf numFmtId="0" fontId="6" fillId="0" borderId="37" xfId="0" applyFont="1" applyFill="1" applyBorder="1" applyAlignment="1" applyProtection="1">
      <alignment horizontal="left" vertical="center"/>
      <protection locked="0"/>
    </xf>
    <xf numFmtId="0" fontId="6" fillId="0" borderId="11" xfId="0" applyFont="1" applyFill="1" applyBorder="1" applyAlignment="1" applyProtection="1">
      <alignment horizontal="left" vertical="center"/>
      <protection locked="0"/>
    </xf>
    <xf numFmtId="0" fontId="6" fillId="0" borderId="66" xfId="0" applyFont="1" applyFill="1" applyBorder="1" applyAlignment="1" applyProtection="1">
      <alignment horizontal="left" vertical="center"/>
      <protection locked="0"/>
    </xf>
    <xf numFmtId="0" fontId="6" fillId="14" borderId="67" xfId="0" applyFont="1" applyFill="1" applyBorder="1" applyAlignment="1" applyProtection="1">
      <alignment horizontal="center" vertical="center" textRotation="255" wrapText="1" shrinkToFit="1"/>
      <protection locked="0"/>
    </xf>
    <xf numFmtId="0" fontId="6" fillId="14" borderId="68" xfId="0" applyFont="1" applyFill="1" applyBorder="1" applyAlignment="1" applyProtection="1">
      <alignment horizontal="center" vertical="center" textRotation="255" wrapText="1" shrinkToFit="1"/>
      <protection locked="0"/>
    </xf>
    <xf numFmtId="0" fontId="6" fillId="14" borderId="69" xfId="0" applyFont="1" applyFill="1" applyBorder="1" applyAlignment="1" applyProtection="1">
      <alignment horizontal="center" vertical="center" textRotation="255" wrapText="1" shrinkToFit="1"/>
      <protection locked="0"/>
    </xf>
    <xf numFmtId="49" fontId="6" fillId="0" borderId="29" xfId="0" applyNumberFormat="1" applyFont="1" applyFill="1" applyBorder="1" applyAlignment="1" applyProtection="1">
      <alignment horizontal="center" vertical="center"/>
      <protection locked="0"/>
    </xf>
    <xf numFmtId="49" fontId="6" fillId="0" borderId="63" xfId="0" applyNumberFormat="1" applyFont="1" applyFill="1" applyBorder="1" applyAlignment="1" applyProtection="1">
      <alignment horizontal="center" vertical="center"/>
      <protection locked="0"/>
    </xf>
    <xf numFmtId="0" fontId="6" fillId="0" borderId="38" xfId="0" applyFont="1" applyBorder="1" applyAlignment="1" applyProtection="1">
      <alignment horizontal="left" vertical="center" indent="1" shrinkToFit="1"/>
      <protection locked="0"/>
    </xf>
    <xf numFmtId="0" fontId="6" fillId="0" borderId="29" xfId="0" applyFont="1" applyBorder="1" applyAlignment="1" applyProtection="1">
      <alignment horizontal="left" vertical="center" indent="1" shrinkToFit="1"/>
      <protection locked="0"/>
    </xf>
    <xf numFmtId="0" fontId="6" fillId="0" borderId="34" xfId="0" applyFont="1" applyBorder="1" applyAlignment="1" applyProtection="1">
      <alignment horizontal="left" vertical="center" indent="1" shrinkToFit="1"/>
      <protection locked="0"/>
    </xf>
    <xf numFmtId="0" fontId="6" fillId="0" borderId="38" xfId="0" applyNumberFormat="1" applyFont="1" applyFill="1" applyBorder="1" applyAlignment="1" applyProtection="1">
      <alignment horizontal="center" vertical="center"/>
      <protection locked="0"/>
    </xf>
    <xf numFmtId="0" fontId="6" fillId="0" borderId="29" xfId="0" applyNumberFormat="1" applyFont="1" applyFill="1" applyBorder="1" applyAlignment="1" applyProtection="1">
      <alignment horizontal="center" vertical="center"/>
      <protection locked="0"/>
    </xf>
    <xf numFmtId="0" fontId="6" fillId="2" borderId="67" xfId="0" applyFont="1" applyFill="1" applyBorder="1" applyAlignment="1" applyProtection="1">
      <alignment horizontal="center" vertical="center" textRotation="255"/>
      <protection locked="0"/>
    </xf>
    <xf numFmtId="0" fontId="6" fillId="2" borderId="68" xfId="0" applyFont="1" applyFill="1" applyBorder="1" applyAlignment="1" applyProtection="1">
      <alignment horizontal="center" vertical="center" textRotation="255"/>
      <protection locked="0"/>
    </xf>
    <xf numFmtId="0" fontId="6" fillId="2" borderId="69" xfId="0" applyFont="1" applyFill="1" applyBorder="1" applyAlignment="1" applyProtection="1">
      <alignment horizontal="center" vertical="center" textRotation="255"/>
      <protection locked="0"/>
    </xf>
    <xf numFmtId="0" fontId="6" fillId="14" borderId="70" xfId="0" applyFont="1" applyFill="1" applyBorder="1" applyAlignment="1" applyProtection="1">
      <alignment horizontal="center" vertical="center"/>
      <protection locked="0"/>
    </xf>
    <xf numFmtId="0" fontId="6" fillId="14" borderId="71" xfId="0" applyFont="1" applyFill="1" applyBorder="1" applyAlignment="1" applyProtection="1">
      <alignment horizontal="center" vertical="center"/>
      <protection locked="0"/>
    </xf>
    <xf numFmtId="0" fontId="6" fillId="14" borderId="72" xfId="0" applyFont="1" applyFill="1" applyBorder="1" applyAlignment="1" applyProtection="1">
      <alignment horizontal="center" vertical="center"/>
      <protection locked="0"/>
    </xf>
    <xf numFmtId="0" fontId="3" fillId="0" borderId="38" xfId="43" applyFill="1" applyBorder="1" applyAlignment="1" applyProtection="1">
      <alignment horizontal="center" vertical="center" shrinkToFit="1"/>
      <protection locked="0"/>
    </xf>
    <xf numFmtId="0" fontId="3" fillId="0" borderId="29" xfId="43" applyFill="1" applyBorder="1" applyAlignment="1" applyProtection="1">
      <alignment horizontal="center" vertical="center" shrinkToFit="1"/>
      <protection locked="0"/>
    </xf>
    <xf numFmtId="0" fontId="3" fillId="0" borderId="34" xfId="43" applyFill="1" applyBorder="1" applyAlignment="1" applyProtection="1">
      <alignment horizontal="center" vertical="center" shrinkToFit="1"/>
      <protection locked="0"/>
    </xf>
    <xf numFmtId="0" fontId="3" fillId="0" borderId="35" xfId="43" applyFill="1" applyBorder="1" applyAlignment="1" applyProtection="1">
      <alignment horizontal="center" vertical="center" shrinkToFit="1"/>
      <protection locked="0"/>
    </xf>
    <xf numFmtId="0" fontId="3" fillId="0" borderId="13" xfId="43" applyFill="1" applyBorder="1" applyAlignment="1" applyProtection="1">
      <alignment horizontal="center" vertical="center" shrinkToFit="1"/>
      <protection locked="0"/>
    </xf>
    <xf numFmtId="0" fontId="3" fillId="0" borderId="60" xfId="43" applyFill="1" applyBorder="1" applyAlignment="1" applyProtection="1">
      <alignment horizontal="center" vertical="center" shrinkToFit="1"/>
      <protection locked="0"/>
    </xf>
    <xf numFmtId="0" fontId="6" fillId="0" borderId="27" xfId="0" applyFont="1" applyBorder="1" applyAlignment="1" applyProtection="1">
      <alignment horizontal="left" vertical="center"/>
      <protection locked="0"/>
    </xf>
    <xf numFmtId="0" fontId="6" fillId="0" borderId="73" xfId="0" applyFont="1" applyBorder="1" applyAlignment="1" applyProtection="1">
      <alignment horizontal="left" vertical="center"/>
      <protection locked="0"/>
    </xf>
    <xf numFmtId="0" fontId="6" fillId="2" borderId="39" xfId="0" applyNumberFormat="1" applyFont="1" applyFill="1" applyBorder="1" applyAlignment="1" applyProtection="1">
      <alignment horizontal="center" vertical="center"/>
      <protection locked="0"/>
    </xf>
    <xf numFmtId="0" fontId="6" fillId="2" borderId="58" xfId="0" applyNumberFormat="1" applyFont="1" applyFill="1" applyBorder="1" applyAlignment="1" applyProtection="1">
      <alignment horizontal="center" vertical="center"/>
      <protection locked="0"/>
    </xf>
    <xf numFmtId="0" fontId="6" fillId="2" borderId="61"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left" vertical="center"/>
      <protection locked="0"/>
    </xf>
    <xf numFmtId="0" fontId="6" fillId="0" borderId="56" xfId="0" applyFont="1" applyBorder="1" applyAlignment="1" applyProtection="1">
      <alignment horizontal="center" vertical="center"/>
      <protection locked="0"/>
    </xf>
    <xf numFmtId="0" fontId="9" fillId="2" borderId="40" xfId="0"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0" fontId="9" fillId="2" borderId="74" xfId="0" applyFont="1" applyFill="1" applyBorder="1" applyAlignment="1" applyProtection="1">
      <alignment horizontal="center" vertical="center"/>
      <protection locked="0"/>
    </xf>
    <xf numFmtId="0" fontId="6" fillId="0" borderId="42"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0" xfId="0" applyNumberFormat="1" applyFont="1" applyBorder="1" applyAlignment="1" applyProtection="1">
      <alignment horizontal="left" vertical="top" wrapText="1" shrinkToFit="1"/>
      <protection locked="0"/>
    </xf>
    <xf numFmtId="0" fontId="6" fillId="0" borderId="0" xfId="0" applyNumberFormat="1" applyFont="1" applyBorder="1" applyAlignment="1" applyProtection="1">
      <alignment horizontal="left" vertical="top" shrinkToFit="1"/>
      <protection locked="0"/>
    </xf>
    <xf numFmtId="0" fontId="6" fillId="0" borderId="13" xfId="0" applyNumberFormat="1" applyFont="1" applyBorder="1" applyAlignment="1" applyProtection="1">
      <alignment horizontal="left" vertical="top" shrinkToFit="1"/>
      <protection locked="0"/>
    </xf>
    <xf numFmtId="0" fontId="6" fillId="0" borderId="27" xfId="0" applyFont="1" applyBorder="1" applyAlignment="1" applyProtection="1">
      <alignment horizontal="center" vertical="center"/>
      <protection locked="0"/>
    </xf>
    <xf numFmtId="0" fontId="105" fillId="0" borderId="16" xfId="0" applyFont="1" applyBorder="1" applyAlignment="1" applyProtection="1">
      <alignment horizontal="center"/>
      <protection locked="0"/>
    </xf>
    <xf numFmtId="0" fontId="105" fillId="0" borderId="75" xfId="0" applyFont="1" applyBorder="1" applyAlignment="1" applyProtection="1">
      <alignment horizontal="center"/>
      <protection locked="0"/>
    </xf>
    <xf numFmtId="0" fontId="6" fillId="0" borderId="24"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0" borderId="64" xfId="0" applyFont="1" applyBorder="1" applyAlignment="1" applyProtection="1">
      <alignment horizontal="left" vertical="center" wrapText="1"/>
      <protection locked="0"/>
    </xf>
    <xf numFmtId="0" fontId="6" fillId="0" borderId="36"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65" xfId="0" applyFont="1" applyBorder="1" applyAlignment="1" applyProtection="1">
      <alignment horizontal="left" vertical="center" wrapText="1"/>
      <protection locked="0"/>
    </xf>
    <xf numFmtId="0" fontId="6" fillId="0" borderId="37"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9" fillId="0" borderId="12" xfId="0" applyFont="1" applyBorder="1" applyAlignment="1" applyProtection="1">
      <alignment horizontal="center" vertical="center"/>
      <protection locked="0"/>
    </xf>
    <xf numFmtId="0" fontId="9" fillId="0" borderId="76" xfId="0" applyFont="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6" fillId="0" borderId="34" xfId="0" applyFont="1" applyFill="1" applyBorder="1" applyAlignment="1" applyProtection="1">
      <alignment horizontal="center" vertical="center" shrinkToFit="1"/>
      <protection locked="0"/>
    </xf>
    <xf numFmtId="0" fontId="35" fillId="0" borderId="39" xfId="0" applyFont="1" applyFill="1" applyBorder="1" applyAlignment="1" applyProtection="1">
      <alignment horizontal="right" vertical="center"/>
      <protection locked="0"/>
    </xf>
    <xf numFmtId="0" fontId="35" fillId="0" borderId="58" xfId="0" applyFont="1" applyFill="1" applyBorder="1" applyAlignment="1" applyProtection="1">
      <alignment horizontal="right" vertical="center"/>
      <protection locked="0"/>
    </xf>
    <xf numFmtId="0" fontId="112" fillId="0" borderId="12" xfId="0" applyFont="1" applyBorder="1" applyAlignment="1" applyProtection="1">
      <alignment horizontal="left" vertical="center" shrinkToFit="1"/>
      <protection locked="0"/>
    </xf>
    <xf numFmtId="0" fontId="112" fillId="0" borderId="74" xfId="0" applyFont="1" applyBorder="1" applyAlignment="1" applyProtection="1">
      <alignment horizontal="left" vertical="center" shrinkToFit="1"/>
      <protection locked="0"/>
    </xf>
    <xf numFmtId="0" fontId="9" fillId="0" borderId="56" xfId="0" applyFont="1" applyBorder="1" applyAlignment="1" applyProtection="1">
      <alignment horizontal="left" vertical="center"/>
      <protection locked="0"/>
    </xf>
    <xf numFmtId="0" fontId="6" fillId="0" borderId="35" xfId="0" applyFont="1" applyFill="1" applyBorder="1" applyAlignment="1" applyProtection="1">
      <alignment horizontal="center" vertical="center" shrinkToFit="1"/>
      <protection locked="0"/>
    </xf>
    <xf numFmtId="0" fontId="6" fillId="0" borderId="13" xfId="0" applyFont="1" applyFill="1" applyBorder="1" applyAlignment="1" applyProtection="1">
      <alignment horizontal="center" vertical="center" shrinkToFit="1"/>
      <protection locked="0"/>
    </xf>
    <xf numFmtId="0" fontId="6" fillId="0" borderId="50" xfId="0" applyFont="1" applyFill="1" applyBorder="1" applyAlignment="1" applyProtection="1">
      <alignment horizontal="center" vertical="center" shrinkToFit="1"/>
      <protection locked="0"/>
    </xf>
    <xf numFmtId="0" fontId="9" fillId="2" borderId="41" xfId="0" applyFont="1" applyFill="1" applyBorder="1" applyAlignment="1" applyProtection="1">
      <alignment horizontal="center" vertical="center"/>
      <protection locked="0"/>
    </xf>
    <xf numFmtId="0" fontId="9" fillId="2" borderId="27" xfId="0" applyFont="1" applyFill="1" applyBorder="1" applyAlignment="1" applyProtection="1">
      <alignment horizontal="center" vertical="center"/>
      <protection locked="0"/>
    </xf>
    <xf numFmtId="0" fontId="9" fillId="2" borderId="77" xfId="0" applyFont="1" applyFill="1" applyBorder="1" applyAlignment="1" applyProtection="1">
      <alignment horizontal="center" vertical="center"/>
      <protection locked="0"/>
    </xf>
    <xf numFmtId="0" fontId="5" fillId="0" borderId="16" xfId="0" applyFont="1" applyFill="1" applyBorder="1" applyAlignment="1" applyProtection="1">
      <alignment horizontal="left" vertical="center" shrinkToFit="1"/>
      <protection locked="0"/>
    </xf>
    <xf numFmtId="0" fontId="5" fillId="0" borderId="75" xfId="0" applyFont="1" applyFill="1" applyBorder="1" applyAlignment="1" applyProtection="1">
      <alignment horizontal="left" vertical="center" shrinkToFit="1"/>
      <protection locked="0"/>
    </xf>
    <xf numFmtId="0" fontId="9" fillId="2" borderId="42" xfId="0" applyFont="1" applyFill="1" applyBorder="1" applyAlignment="1" applyProtection="1">
      <alignment horizontal="center" vertical="center"/>
      <protection locked="0"/>
    </xf>
    <xf numFmtId="0" fontId="9" fillId="2" borderId="16" xfId="0" applyFont="1" applyFill="1" applyBorder="1" applyAlignment="1" applyProtection="1">
      <alignment horizontal="center" vertical="center"/>
      <protection locked="0"/>
    </xf>
    <xf numFmtId="0" fontId="9" fillId="2" borderId="78" xfId="0" applyFont="1" applyFill="1" applyBorder="1" applyAlignment="1" applyProtection="1">
      <alignment horizontal="center" vertical="center"/>
      <protection locked="0"/>
    </xf>
    <xf numFmtId="0" fontId="6" fillId="14" borderId="38" xfId="0" applyFont="1" applyFill="1" applyBorder="1" applyAlignment="1" applyProtection="1">
      <alignment horizontal="center" vertical="center"/>
      <protection locked="0"/>
    </xf>
    <xf numFmtId="0" fontId="6" fillId="14" borderId="29" xfId="0" applyFont="1" applyFill="1" applyBorder="1" applyAlignment="1" applyProtection="1">
      <alignment horizontal="center" vertical="center"/>
      <protection locked="0"/>
    </xf>
    <xf numFmtId="0" fontId="6" fillId="14" borderId="63" xfId="0" applyFont="1" applyFill="1" applyBorder="1" applyAlignment="1" applyProtection="1">
      <alignment horizontal="center" vertical="center"/>
      <protection locked="0"/>
    </xf>
    <xf numFmtId="0" fontId="6" fillId="0" borderId="27" xfId="0" applyFont="1" applyBorder="1" applyAlignment="1" applyProtection="1">
      <alignment horizontal="left" vertical="center" shrinkToFit="1"/>
      <protection locked="0"/>
    </xf>
    <xf numFmtId="0" fontId="6" fillId="0" borderId="73" xfId="0" applyFont="1" applyBorder="1" applyAlignment="1" applyProtection="1">
      <alignment horizontal="left" vertical="center" shrinkToFit="1"/>
      <protection locked="0"/>
    </xf>
    <xf numFmtId="0" fontId="5" fillId="0" borderId="29" xfId="0" applyFont="1" applyFill="1" applyBorder="1" applyAlignment="1" applyProtection="1">
      <alignment horizontal="center" vertical="center"/>
      <protection locked="0"/>
    </xf>
    <xf numFmtId="0" fontId="5" fillId="0" borderId="63" xfId="0" applyFont="1" applyFill="1" applyBorder="1" applyAlignment="1" applyProtection="1">
      <alignment horizontal="center" vertical="center"/>
      <protection locked="0"/>
    </xf>
    <xf numFmtId="0" fontId="6" fillId="0" borderId="79" xfId="0" applyFont="1" applyBorder="1" applyAlignment="1" applyProtection="1">
      <alignment horizontal="left" vertical="center" shrinkToFit="1"/>
      <protection/>
    </xf>
    <xf numFmtId="0" fontId="6" fillId="0" borderId="56" xfId="0" applyFont="1" applyBorder="1" applyAlignment="1" applyProtection="1">
      <alignment horizontal="left" vertical="center" shrinkToFit="1"/>
      <protection/>
    </xf>
    <xf numFmtId="0" fontId="6" fillId="0" borderId="57" xfId="0" applyFont="1" applyBorder="1" applyAlignment="1" applyProtection="1">
      <alignment horizontal="left" vertical="center" shrinkToFit="1"/>
      <protection/>
    </xf>
    <xf numFmtId="177" fontId="8" fillId="0" borderId="15" xfId="0" applyNumberFormat="1"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41" xfId="0"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protection locked="0"/>
    </xf>
    <xf numFmtId="0" fontId="5" fillId="0" borderId="65" xfId="0" applyFont="1" applyFill="1" applyBorder="1" applyAlignment="1" applyProtection="1">
      <alignment horizontal="left" vertical="center"/>
      <protection locked="0"/>
    </xf>
    <xf numFmtId="0" fontId="6" fillId="0" borderId="29" xfId="0" applyFont="1" applyBorder="1" applyAlignment="1" applyProtection="1">
      <alignment horizontal="left" vertical="center"/>
      <protection locked="0"/>
    </xf>
    <xf numFmtId="0" fontId="6" fillId="0" borderId="29" xfId="0" applyFont="1" applyBorder="1" applyAlignment="1" applyProtection="1">
      <alignment horizontal="center" vertical="center"/>
      <protection locked="0"/>
    </xf>
    <xf numFmtId="49" fontId="5" fillId="0" borderId="29" xfId="0" applyNumberFormat="1" applyFont="1" applyFill="1" applyBorder="1" applyAlignment="1" applyProtection="1">
      <alignment horizontal="center" vertical="center"/>
      <protection locked="0"/>
    </xf>
    <xf numFmtId="49" fontId="5" fillId="0" borderId="34" xfId="0" applyNumberFormat="1" applyFont="1" applyFill="1" applyBorder="1" applyAlignment="1" applyProtection="1">
      <alignment horizontal="center" vertical="center"/>
      <protection locked="0"/>
    </xf>
    <xf numFmtId="177" fontId="113" fillId="0" borderId="42" xfId="0" applyNumberFormat="1" applyFont="1" applyBorder="1" applyAlignment="1" applyProtection="1">
      <alignment horizontal="left" vertical="center" wrapText="1"/>
      <protection locked="0"/>
    </xf>
    <xf numFmtId="177" fontId="113" fillId="0" borderId="16" xfId="0" applyNumberFormat="1" applyFont="1" applyBorder="1" applyAlignment="1" applyProtection="1">
      <alignment horizontal="left" vertical="center" wrapText="1"/>
      <protection locked="0"/>
    </xf>
    <xf numFmtId="177" fontId="113" fillId="0" borderId="75" xfId="0" applyNumberFormat="1" applyFont="1" applyBorder="1" applyAlignment="1" applyProtection="1">
      <alignment horizontal="left" vertical="center" wrapText="1"/>
      <protection locked="0"/>
    </xf>
    <xf numFmtId="0" fontId="6" fillId="0" borderId="38" xfId="0" applyNumberFormat="1" applyFont="1" applyFill="1" applyBorder="1" applyAlignment="1" applyProtection="1">
      <alignment horizontal="left" vertical="center" shrinkToFit="1"/>
      <protection locked="0"/>
    </xf>
    <xf numFmtId="0" fontId="6" fillId="0" borderId="29" xfId="0" applyNumberFormat="1" applyFont="1" applyFill="1" applyBorder="1" applyAlignment="1" applyProtection="1">
      <alignment horizontal="left" vertical="center" shrinkToFit="1"/>
      <protection locked="0"/>
    </xf>
    <xf numFmtId="0" fontId="6" fillId="0" borderId="34" xfId="0" applyNumberFormat="1" applyFont="1" applyFill="1" applyBorder="1" applyAlignment="1" applyProtection="1">
      <alignment horizontal="left" vertical="center" shrinkToFit="1"/>
      <protection locked="0"/>
    </xf>
    <xf numFmtId="0" fontId="6" fillId="0" borderId="24" xfId="0" applyFont="1" applyFill="1" applyBorder="1" applyAlignment="1" applyProtection="1">
      <alignment horizontal="left" vertical="center" wrapText="1" shrinkToFit="1"/>
      <protection locked="0"/>
    </xf>
    <xf numFmtId="0" fontId="6" fillId="0" borderId="18" xfId="0" applyFont="1" applyFill="1" applyBorder="1" applyAlignment="1" applyProtection="1">
      <alignment horizontal="left" vertical="center" wrapText="1" shrinkToFit="1"/>
      <protection locked="0"/>
    </xf>
    <xf numFmtId="0" fontId="6" fillId="0" borderId="64" xfId="0" applyFont="1" applyFill="1" applyBorder="1" applyAlignment="1" applyProtection="1">
      <alignment horizontal="left" vertical="center" wrapText="1" shrinkToFit="1"/>
      <protection locked="0"/>
    </xf>
    <xf numFmtId="0" fontId="6" fillId="0" borderId="36" xfId="0" applyFont="1" applyFill="1" applyBorder="1" applyAlignment="1" applyProtection="1">
      <alignment horizontal="left" vertical="center" wrapText="1" shrinkToFit="1"/>
      <protection locked="0"/>
    </xf>
    <xf numFmtId="0" fontId="6" fillId="0" borderId="0" xfId="0" applyFont="1" applyFill="1" applyBorder="1" applyAlignment="1" applyProtection="1">
      <alignment horizontal="left" vertical="center" wrapText="1" shrinkToFit="1"/>
      <protection locked="0"/>
    </xf>
    <xf numFmtId="0" fontId="6" fillId="0" borderId="65" xfId="0" applyFont="1" applyFill="1" applyBorder="1" applyAlignment="1" applyProtection="1">
      <alignment horizontal="left" vertical="center" wrapText="1" shrinkToFit="1"/>
      <protection locked="0"/>
    </xf>
    <xf numFmtId="0" fontId="6" fillId="0" borderId="37" xfId="0" applyFont="1" applyFill="1" applyBorder="1" applyAlignment="1" applyProtection="1">
      <alignment horizontal="left" vertical="center" wrapText="1" shrinkToFit="1"/>
      <protection locked="0"/>
    </xf>
    <xf numFmtId="0" fontId="6" fillId="0" borderId="11" xfId="0" applyFont="1" applyFill="1" applyBorder="1" applyAlignment="1" applyProtection="1">
      <alignment horizontal="left" vertical="center" wrapText="1" shrinkToFit="1"/>
      <protection locked="0"/>
    </xf>
    <xf numFmtId="0" fontId="6" fillId="0" borderId="66" xfId="0" applyFont="1" applyFill="1" applyBorder="1" applyAlignment="1" applyProtection="1">
      <alignment horizontal="left" vertical="center" wrapText="1" shrinkToFit="1"/>
      <protection locked="0"/>
    </xf>
    <xf numFmtId="177" fontId="6" fillId="0" borderId="15" xfId="0" applyNumberFormat="1"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22" fillId="0" borderId="70" xfId="0" applyFont="1" applyBorder="1" applyAlignment="1" applyProtection="1">
      <alignment horizontal="center" vertical="center" shrinkToFit="1"/>
      <protection locked="0"/>
    </xf>
    <xf numFmtId="0" fontId="22" fillId="0" borderId="71" xfId="0" applyFont="1" applyBorder="1" applyAlignment="1" applyProtection="1">
      <alignment horizontal="center" vertical="center" shrinkToFit="1"/>
      <protection locked="0"/>
    </xf>
    <xf numFmtId="0" fontId="22" fillId="0" borderId="72" xfId="0" applyFont="1" applyBorder="1" applyAlignment="1" applyProtection="1">
      <alignment horizontal="center" vertical="center" shrinkToFit="1"/>
      <protection locked="0"/>
    </xf>
    <xf numFmtId="0" fontId="6" fillId="0" borderId="53" xfId="0" applyFont="1" applyBorder="1" applyAlignment="1" applyProtection="1">
      <alignment horizontal="left" vertical="center" wrapText="1" shrinkToFit="1"/>
      <protection locked="0"/>
    </xf>
    <xf numFmtId="0" fontId="6" fillId="0" borderId="10" xfId="0" applyFont="1" applyBorder="1" applyAlignment="1" applyProtection="1">
      <alignment horizontal="left" vertical="center" wrapText="1" shrinkToFit="1"/>
      <protection locked="0"/>
    </xf>
    <xf numFmtId="0" fontId="6" fillId="0" borderId="80" xfId="0" applyFont="1" applyBorder="1" applyAlignment="1" applyProtection="1">
      <alignment horizontal="left" vertical="center" wrapText="1" shrinkToFit="1"/>
      <protection locked="0"/>
    </xf>
    <xf numFmtId="0" fontId="6" fillId="0" borderId="36" xfId="0" applyFont="1" applyBorder="1" applyAlignment="1" applyProtection="1">
      <alignment horizontal="left" vertical="center" wrapText="1" shrinkToFit="1"/>
      <protection locked="0"/>
    </xf>
    <xf numFmtId="0" fontId="6" fillId="0" borderId="0" xfId="0" applyFont="1" applyBorder="1" applyAlignment="1" applyProtection="1">
      <alignment horizontal="left" vertical="center" wrapText="1" shrinkToFit="1"/>
      <protection locked="0"/>
    </xf>
    <xf numFmtId="0" fontId="6" fillId="0" borderId="65" xfId="0" applyFont="1" applyBorder="1" applyAlignment="1" applyProtection="1">
      <alignment horizontal="left" vertical="center" wrapText="1" shrinkToFit="1"/>
      <protection locked="0"/>
    </xf>
    <xf numFmtId="0" fontId="6" fillId="0" borderId="35" xfId="0" applyFont="1" applyBorder="1" applyAlignment="1" applyProtection="1">
      <alignment horizontal="left" vertical="center" wrapText="1" shrinkToFit="1"/>
      <protection locked="0"/>
    </xf>
    <xf numFmtId="0" fontId="6" fillId="0" borderId="13" xfId="0" applyFont="1" applyBorder="1" applyAlignment="1" applyProtection="1">
      <alignment horizontal="left" vertical="center" wrapText="1" shrinkToFit="1"/>
      <protection locked="0"/>
    </xf>
    <xf numFmtId="0" fontId="6" fillId="0" borderId="60" xfId="0" applyFont="1" applyBorder="1" applyAlignment="1" applyProtection="1">
      <alignment horizontal="left" vertical="center" wrapText="1" shrinkToFit="1"/>
      <protection locked="0"/>
    </xf>
    <xf numFmtId="0" fontId="6" fillId="0" borderId="29" xfId="0" applyNumberFormat="1" applyFont="1" applyBorder="1" applyAlignment="1" applyProtection="1">
      <alignment horizontal="center" vertical="center" shrinkToFit="1"/>
      <protection locked="0"/>
    </xf>
    <xf numFmtId="0" fontId="45" fillId="0" borderId="81" xfId="0" applyFont="1" applyBorder="1" applyAlignment="1" applyProtection="1">
      <alignment horizontal="center" vertical="center"/>
      <protection locked="0"/>
    </xf>
    <xf numFmtId="0" fontId="45" fillId="0" borderId="71" xfId="0" applyFont="1" applyBorder="1" applyAlignment="1" applyProtection="1">
      <alignment horizontal="center" vertical="center"/>
      <protection locked="0"/>
    </xf>
    <xf numFmtId="0" fontId="45" fillId="0" borderId="72" xfId="0" applyFont="1" applyBorder="1" applyAlignment="1" applyProtection="1">
      <alignment horizontal="center" vertical="center"/>
      <protection locked="0"/>
    </xf>
    <xf numFmtId="0" fontId="7" fillId="0" borderId="37"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66" xfId="0" applyFont="1" applyBorder="1" applyAlignment="1" applyProtection="1">
      <alignment horizontal="center" vertical="center" shrinkToFit="1"/>
      <protection locked="0"/>
    </xf>
    <xf numFmtId="0" fontId="8" fillId="0" borderId="55" xfId="0" applyFont="1" applyBorder="1" applyAlignment="1" applyProtection="1">
      <alignment horizontal="left" vertical="center" shrinkToFit="1"/>
      <protection locked="0"/>
    </xf>
    <xf numFmtId="0" fontId="8" fillId="0" borderId="56" xfId="0" applyFont="1" applyBorder="1" applyAlignment="1" applyProtection="1">
      <alignment horizontal="left" vertical="center" shrinkToFit="1"/>
      <protection locked="0"/>
    </xf>
    <xf numFmtId="0" fontId="8" fillId="0" borderId="57" xfId="0" applyFont="1" applyBorder="1" applyAlignment="1" applyProtection="1">
      <alignment horizontal="left" vertical="center" shrinkToFit="1"/>
      <protection locked="0"/>
    </xf>
    <xf numFmtId="176" fontId="6" fillId="0" borderId="38" xfId="0" applyNumberFormat="1" applyFont="1" applyFill="1" applyBorder="1" applyAlignment="1" applyProtection="1">
      <alignment horizontal="center" vertical="center" wrapText="1"/>
      <protection locked="0"/>
    </xf>
    <xf numFmtId="176" fontId="6" fillId="0" borderId="29" xfId="0" applyNumberFormat="1" applyFont="1" applyFill="1" applyBorder="1" applyAlignment="1" applyProtection="1">
      <alignment horizontal="center" vertical="center" wrapText="1"/>
      <protection locked="0"/>
    </xf>
    <xf numFmtId="0" fontId="6" fillId="2" borderId="19"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48" xfId="0" applyFont="1" applyFill="1" applyBorder="1" applyAlignment="1" applyProtection="1">
      <alignment horizontal="center" vertical="center" wrapText="1"/>
      <protection locked="0"/>
    </xf>
    <xf numFmtId="0" fontId="6" fillId="19" borderId="67" xfId="0" applyFont="1" applyFill="1" applyBorder="1" applyAlignment="1" applyProtection="1">
      <alignment horizontal="center" vertical="center" textRotation="255"/>
      <protection locked="0"/>
    </xf>
    <xf numFmtId="0" fontId="6" fillId="19" borderId="68" xfId="0" applyFont="1" applyFill="1" applyBorder="1" applyAlignment="1" applyProtection="1">
      <alignment horizontal="center" vertical="center" textRotation="255"/>
      <protection locked="0"/>
    </xf>
    <xf numFmtId="0" fontId="6" fillId="19" borderId="69" xfId="0" applyFont="1" applyFill="1" applyBorder="1" applyAlignment="1" applyProtection="1">
      <alignment horizontal="center" vertical="center" textRotation="255"/>
      <protection locked="0"/>
    </xf>
    <xf numFmtId="0" fontId="6" fillId="0" borderId="38" xfId="0" applyFont="1" applyBorder="1" applyAlignment="1" applyProtection="1">
      <alignment horizontal="center" vertical="center"/>
      <protection locked="0"/>
    </xf>
    <xf numFmtId="0" fontId="6" fillId="0" borderId="63" xfId="0" applyFont="1" applyBorder="1" applyAlignment="1" applyProtection="1">
      <alignment horizontal="center" vertical="center"/>
      <protection locked="0"/>
    </xf>
    <xf numFmtId="56" fontId="6" fillId="0" borderId="29" xfId="0" applyNumberFormat="1" applyFont="1" applyFill="1" applyBorder="1" applyAlignment="1" applyProtection="1">
      <alignment horizontal="center" vertical="center" wrapText="1"/>
      <protection locked="0"/>
    </xf>
    <xf numFmtId="0" fontId="6" fillId="0" borderId="29" xfId="0" applyNumberFormat="1" applyFont="1" applyFill="1" applyBorder="1" applyAlignment="1" applyProtection="1">
      <alignment horizontal="center" vertical="center" wrapText="1"/>
      <protection locked="0"/>
    </xf>
    <xf numFmtId="0" fontId="8" fillId="0" borderId="55" xfId="0" applyFont="1" applyBorder="1" applyAlignment="1" applyProtection="1">
      <alignment horizontal="center" vertical="center"/>
      <protection locked="0"/>
    </xf>
    <xf numFmtId="0" fontId="8" fillId="0" borderId="56" xfId="0" applyFont="1" applyBorder="1" applyAlignment="1" applyProtection="1">
      <alignment horizontal="center" vertical="center"/>
      <protection locked="0"/>
    </xf>
    <xf numFmtId="0" fontId="8" fillId="0" borderId="57" xfId="0" applyFont="1" applyBorder="1" applyAlignment="1" applyProtection="1">
      <alignment horizontal="center" vertical="center"/>
      <protection locked="0"/>
    </xf>
    <xf numFmtId="0" fontId="6" fillId="0" borderId="17" xfId="0" applyFont="1" applyFill="1" applyBorder="1" applyAlignment="1" applyProtection="1">
      <alignment horizontal="left" vertical="center" wrapText="1" shrinkToFit="1"/>
      <protection locked="0"/>
    </xf>
    <xf numFmtId="0" fontId="6" fillId="0" borderId="82" xfId="0" applyFont="1" applyFill="1" applyBorder="1" applyAlignment="1" applyProtection="1">
      <alignment horizontal="left" vertical="center" wrapText="1" shrinkToFit="1"/>
      <protection locked="0"/>
    </xf>
    <xf numFmtId="0" fontId="6" fillId="0" borderId="35" xfId="0" applyFont="1" applyFill="1" applyBorder="1" applyAlignment="1" applyProtection="1">
      <alignment horizontal="left" vertical="center" wrapText="1" shrinkToFit="1"/>
      <protection locked="0"/>
    </xf>
    <xf numFmtId="0" fontId="6" fillId="0" borderId="13" xfId="0" applyFont="1" applyFill="1" applyBorder="1" applyAlignment="1" applyProtection="1">
      <alignment horizontal="left" vertical="center" wrapText="1" shrinkToFit="1"/>
      <protection locked="0"/>
    </xf>
    <xf numFmtId="0" fontId="6" fillId="0" borderId="50" xfId="0" applyFont="1" applyFill="1" applyBorder="1" applyAlignment="1" applyProtection="1">
      <alignment horizontal="left" vertical="center" wrapText="1" shrinkToFit="1"/>
      <protection locked="0"/>
    </xf>
    <xf numFmtId="0" fontId="32" fillId="0" borderId="24" xfId="0" applyFont="1" applyFill="1" applyBorder="1" applyAlignment="1" applyProtection="1">
      <alignment horizontal="center" vertical="center" wrapText="1" shrinkToFit="1"/>
      <protection locked="0"/>
    </xf>
    <xf numFmtId="0" fontId="32" fillId="0" borderId="18" xfId="0" applyFont="1" applyFill="1" applyBorder="1" applyAlignment="1" applyProtection="1">
      <alignment horizontal="center" vertical="center" wrapText="1" shrinkToFit="1"/>
      <protection locked="0"/>
    </xf>
    <xf numFmtId="0" fontId="32" fillId="0" borderId="64" xfId="0" applyFont="1" applyFill="1" applyBorder="1" applyAlignment="1" applyProtection="1">
      <alignment horizontal="center" vertical="center" wrapText="1" shrinkToFit="1"/>
      <protection locked="0"/>
    </xf>
    <xf numFmtId="0" fontId="32" fillId="0" borderId="36" xfId="0" applyFont="1" applyFill="1" applyBorder="1" applyAlignment="1" applyProtection="1">
      <alignment horizontal="center" vertical="center" wrapText="1" shrinkToFit="1"/>
      <protection locked="0"/>
    </xf>
    <xf numFmtId="0" fontId="32" fillId="0" borderId="0" xfId="0" applyFont="1" applyFill="1" applyBorder="1" applyAlignment="1" applyProtection="1">
      <alignment horizontal="center" vertical="center" wrapText="1" shrinkToFit="1"/>
      <protection locked="0"/>
    </xf>
    <xf numFmtId="0" fontId="32" fillId="0" borderId="65" xfId="0" applyFont="1" applyFill="1" applyBorder="1" applyAlignment="1" applyProtection="1">
      <alignment horizontal="center" vertical="center" wrapText="1" shrinkToFit="1"/>
      <protection locked="0"/>
    </xf>
    <xf numFmtId="0" fontId="32" fillId="0" borderId="35" xfId="0" applyFont="1" applyFill="1" applyBorder="1" applyAlignment="1" applyProtection="1">
      <alignment horizontal="center" vertical="center" wrapText="1" shrinkToFit="1"/>
      <protection locked="0"/>
    </xf>
    <xf numFmtId="0" fontId="32" fillId="0" borderId="13" xfId="0" applyFont="1" applyFill="1" applyBorder="1" applyAlignment="1" applyProtection="1">
      <alignment horizontal="center" vertical="center" wrapText="1" shrinkToFit="1"/>
      <protection locked="0"/>
    </xf>
    <xf numFmtId="0" fontId="32" fillId="0" borderId="60" xfId="0" applyFont="1" applyFill="1" applyBorder="1" applyAlignment="1" applyProtection="1">
      <alignment horizontal="center" vertical="center" wrapText="1" shrinkToFit="1"/>
      <protection locked="0"/>
    </xf>
    <xf numFmtId="0" fontId="6" fillId="2" borderId="38" xfId="0" applyNumberFormat="1" applyFont="1" applyFill="1" applyBorder="1" applyAlignment="1" applyProtection="1">
      <alignment horizontal="center" vertical="center"/>
      <protection locked="0"/>
    </xf>
    <xf numFmtId="0" fontId="6" fillId="2" borderId="29" xfId="0" applyNumberFormat="1" applyFont="1" applyFill="1" applyBorder="1" applyAlignment="1" applyProtection="1">
      <alignment horizontal="center" vertical="center"/>
      <protection locked="0"/>
    </xf>
    <xf numFmtId="0" fontId="6" fillId="2" borderId="63" xfId="0" applyNumberFormat="1" applyFont="1" applyFill="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63" xfId="0" applyNumberFormat="1" applyFont="1" applyFill="1" applyBorder="1" applyAlignment="1" applyProtection="1">
      <alignment horizontal="center" vertical="center"/>
      <protection locked="0"/>
    </xf>
    <xf numFmtId="49" fontId="6" fillId="0" borderId="29" xfId="0" applyNumberFormat="1" applyFont="1" applyFill="1" applyBorder="1" applyAlignment="1" applyProtection="1">
      <alignment horizontal="center" vertical="center" wrapText="1"/>
      <protection locked="0"/>
    </xf>
    <xf numFmtId="49" fontId="6" fillId="0" borderId="34" xfId="0" applyNumberFormat="1" applyFont="1" applyFill="1" applyBorder="1" applyAlignment="1" applyProtection="1">
      <alignment horizontal="center" vertical="center" wrapText="1"/>
      <protection locked="0"/>
    </xf>
    <xf numFmtId="0" fontId="10" fillId="0" borderId="15" xfId="0" applyFont="1" applyBorder="1" applyAlignment="1" applyProtection="1">
      <alignment horizontal="left" vertical="center"/>
      <protection locked="0"/>
    </xf>
    <xf numFmtId="0" fontId="10" fillId="0" borderId="28" xfId="0" applyFont="1" applyBorder="1" applyAlignment="1" applyProtection="1">
      <alignment horizontal="left" vertical="center"/>
      <protection locked="0"/>
    </xf>
    <xf numFmtId="0" fontId="8" fillId="0" borderId="38" xfId="0" applyFont="1" applyFill="1" applyBorder="1" applyAlignment="1" applyProtection="1">
      <alignment horizontal="center" vertical="center" shrinkToFit="1"/>
      <protection locked="0"/>
    </xf>
    <xf numFmtId="0" fontId="8" fillId="0" borderId="29" xfId="0" applyFont="1" applyFill="1" applyBorder="1" applyAlignment="1" applyProtection="1">
      <alignment horizontal="center" vertical="center" shrinkToFit="1"/>
      <protection locked="0"/>
    </xf>
    <xf numFmtId="0" fontId="8" fillId="0" borderId="34" xfId="0" applyFont="1" applyFill="1" applyBorder="1" applyAlignment="1" applyProtection="1">
      <alignment horizontal="center" vertical="center" shrinkToFit="1"/>
      <protection locked="0"/>
    </xf>
    <xf numFmtId="0" fontId="3" fillId="0" borderId="38" xfId="43" applyBorder="1" applyAlignment="1" applyProtection="1">
      <alignment vertical="center"/>
      <protection locked="0"/>
    </xf>
    <xf numFmtId="0" fontId="3" fillId="0" borderId="29" xfId="43" applyBorder="1" applyAlignment="1" applyProtection="1">
      <alignment vertical="center"/>
      <protection locked="0"/>
    </xf>
    <xf numFmtId="0" fontId="3" fillId="0" borderId="34" xfId="43" applyBorder="1" applyAlignment="1" applyProtection="1">
      <alignment vertical="center"/>
      <protection locked="0"/>
    </xf>
    <xf numFmtId="0" fontId="8" fillId="0" borderId="63" xfId="0" applyFont="1" applyFill="1" applyBorder="1" applyAlignment="1" applyProtection="1">
      <alignment horizontal="center" vertical="center" shrinkToFit="1"/>
      <protection locked="0"/>
    </xf>
    <xf numFmtId="0" fontId="6" fillId="0" borderId="38" xfId="0" applyNumberFormat="1" applyFont="1" applyFill="1" applyBorder="1" applyAlignment="1" applyProtection="1">
      <alignment horizontal="center" vertical="center" shrinkToFit="1"/>
      <protection locked="0"/>
    </xf>
    <xf numFmtId="0" fontId="6" fillId="0" borderId="29" xfId="0" applyNumberFormat="1" applyFont="1" applyFill="1" applyBorder="1" applyAlignment="1" applyProtection="1">
      <alignment horizontal="center" vertical="center" shrinkToFit="1"/>
      <protection locked="0"/>
    </xf>
    <xf numFmtId="0" fontId="6" fillId="0" borderId="34" xfId="0" applyNumberFormat="1" applyFont="1" applyFill="1" applyBorder="1" applyAlignment="1" applyProtection="1">
      <alignment horizontal="center" vertical="center"/>
      <protection locked="0"/>
    </xf>
    <xf numFmtId="0" fontId="6" fillId="0" borderId="38" xfId="49" applyNumberFormat="1" applyFont="1" applyFill="1" applyBorder="1" applyAlignment="1" applyProtection="1">
      <alignment horizontal="center" vertical="center" shrinkToFit="1"/>
      <protection locked="0"/>
    </xf>
    <xf numFmtId="0" fontId="6" fillId="0" borderId="29" xfId="49" applyNumberFormat="1" applyFont="1" applyFill="1" applyBorder="1" applyAlignment="1" applyProtection="1">
      <alignment horizontal="center" vertical="center" shrinkToFit="1"/>
      <protection locked="0"/>
    </xf>
    <xf numFmtId="186" fontId="8" fillId="0" borderId="29" xfId="0" applyNumberFormat="1" applyFont="1" applyFill="1" applyBorder="1" applyAlignment="1" applyProtection="1">
      <alignment horizontal="center" vertical="center"/>
      <protection locked="0"/>
    </xf>
    <xf numFmtId="178" fontId="114" fillId="2" borderId="38" xfId="0" applyNumberFormat="1" applyFont="1" applyFill="1" applyBorder="1" applyAlignment="1" applyProtection="1">
      <alignment horizontal="center" vertical="center"/>
      <protection locked="0"/>
    </xf>
    <xf numFmtId="178" fontId="114" fillId="2" borderId="29" xfId="0" applyNumberFormat="1" applyFont="1" applyFill="1" applyBorder="1" applyAlignment="1" applyProtection="1">
      <alignment horizontal="center" vertical="center"/>
      <protection locked="0"/>
    </xf>
    <xf numFmtId="178" fontId="114" fillId="2" borderId="63" xfId="0" applyNumberFormat="1" applyFont="1" applyFill="1" applyBorder="1" applyAlignment="1" applyProtection="1">
      <alignment horizontal="center" vertical="center"/>
      <protection locked="0"/>
    </xf>
    <xf numFmtId="177" fontId="8" fillId="0" borderId="14" xfId="0" applyNumberFormat="1" applyFont="1" applyBorder="1" applyAlignment="1" applyProtection="1">
      <alignment horizontal="center" vertical="center"/>
      <protection locked="0"/>
    </xf>
    <xf numFmtId="177" fontId="8" fillId="0" borderId="29" xfId="0" applyNumberFormat="1" applyFont="1" applyBorder="1" applyAlignment="1" applyProtection="1">
      <alignment horizontal="center" vertical="center"/>
      <protection locked="0"/>
    </xf>
    <xf numFmtId="0" fontId="8" fillId="0" borderId="29" xfId="0" applyNumberFormat="1" applyFont="1" applyFill="1" applyBorder="1" applyAlignment="1" applyProtection="1">
      <alignment horizontal="center" vertical="center"/>
      <protection locked="0"/>
    </xf>
    <xf numFmtId="56" fontId="5" fillId="0" borderId="15" xfId="0" applyNumberFormat="1" applyFont="1" applyFill="1" applyBorder="1" applyAlignment="1" applyProtection="1">
      <alignment horizontal="center" vertical="center" shrinkToFit="1"/>
      <protection locked="0"/>
    </xf>
    <xf numFmtId="0" fontId="5" fillId="0" borderId="15" xfId="0" applyFont="1" applyFill="1" applyBorder="1" applyAlignment="1" applyProtection="1">
      <alignment horizontal="center" vertical="center" shrinkToFit="1"/>
      <protection locked="0"/>
    </xf>
    <xf numFmtId="0" fontId="9" fillId="2" borderId="19" xfId="0" applyFont="1" applyFill="1" applyBorder="1" applyAlignment="1" applyProtection="1">
      <alignment horizontal="center" vertical="center" wrapText="1"/>
      <protection locked="0"/>
    </xf>
    <xf numFmtId="0" fontId="9" fillId="2" borderId="48" xfId="0" applyFont="1" applyFill="1" applyBorder="1" applyAlignment="1" applyProtection="1">
      <alignment horizontal="center" vertical="center" wrapText="1"/>
      <protection locked="0"/>
    </xf>
    <xf numFmtId="178" fontId="6" fillId="0" borderId="38" xfId="0" applyNumberFormat="1" applyFont="1" applyBorder="1" applyAlignment="1" applyProtection="1">
      <alignment horizontal="center" vertical="center"/>
      <protection locked="0"/>
    </xf>
    <xf numFmtId="178" fontId="6" fillId="0" borderId="29" xfId="0" applyNumberFormat="1"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179" fontId="13" fillId="0" borderId="70" xfId="0" applyNumberFormat="1" applyFont="1" applyFill="1" applyBorder="1" applyAlignment="1" applyProtection="1">
      <alignment horizontal="center" vertical="center" shrinkToFit="1"/>
      <protection/>
    </xf>
    <xf numFmtId="179" fontId="13" fillId="0" borderId="71" xfId="0" applyNumberFormat="1" applyFont="1" applyFill="1" applyBorder="1" applyAlignment="1" applyProtection="1">
      <alignment horizontal="center" vertical="center" shrinkToFit="1"/>
      <protection/>
    </xf>
    <xf numFmtId="179" fontId="13" fillId="0" borderId="72" xfId="0" applyNumberFormat="1" applyFont="1" applyFill="1" applyBorder="1" applyAlignment="1" applyProtection="1">
      <alignment horizontal="center" vertical="center" shrinkToFit="1"/>
      <protection/>
    </xf>
    <xf numFmtId="0" fontId="6" fillId="0" borderId="39" xfId="0" applyFont="1" applyBorder="1" applyAlignment="1" applyProtection="1">
      <alignment horizontal="left" vertical="center" indent="1" shrinkToFit="1"/>
      <protection locked="0"/>
    </xf>
    <xf numFmtId="0" fontId="6" fillId="0" borderId="58" xfId="0" applyFont="1" applyBorder="1" applyAlignment="1" applyProtection="1">
      <alignment horizontal="left" vertical="center" indent="1" shrinkToFit="1"/>
      <protection locked="0"/>
    </xf>
    <xf numFmtId="0" fontId="6" fillId="0" borderId="59" xfId="0" applyFont="1" applyBorder="1" applyAlignment="1" applyProtection="1">
      <alignment horizontal="left" vertical="center" indent="1" shrinkToFit="1"/>
      <protection locked="0"/>
    </xf>
    <xf numFmtId="0" fontId="5" fillId="0" borderId="0" xfId="0" applyFont="1" applyBorder="1" applyAlignment="1" applyProtection="1">
      <alignment horizontal="left" vertical="center"/>
      <protection locked="0"/>
    </xf>
    <xf numFmtId="0" fontId="9" fillId="0" borderId="12" xfId="0" applyFont="1" applyBorder="1" applyAlignment="1" applyProtection="1">
      <alignment horizontal="left" vertical="center" shrinkToFit="1"/>
      <protection locked="0"/>
    </xf>
    <xf numFmtId="0" fontId="9" fillId="0" borderId="76" xfId="0" applyFont="1" applyBorder="1" applyAlignment="1" applyProtection="1">
      <alignment horizontal="left" vertical="center" shrinkToFit="1"/>
      <protection locked="0"/>
    </xf>
    <xf numFmtId="0" fontId="9" fillId="0" borderId="74" xfId="0" applyFont="1" applyBorder="1" applyAlignment="1" applyProtection="1">
      <alignment horizontal="left" vertical="center" shrinkToFit="1"/>
      <protection locked="0"/>
    </xf>
    <xf numFmtId="0" fontId="6" fillId="0" borderId="12" xfId="0" applyFont="1" applyBorder="1" applyAlignment="1" applyProtection="1">
      <alignment horizontal="left" vertical="center"/>
      <protection locked="0"/>
    </xf>
    <xf numFmtId="186" fontId="8" fillId="0" borderId="38" xfId="0" applyNumberFormat="1" applyFont="1" applyFill="1" applyBorder="1" applyAlignment="1" applyProtection="1">
      <alignment horizontal="center" vertical="center"/>
      <protection locked="0"/>
    </xf>
    <xf numFmtId="0" fontId="6" fillId="2" borderId="81" xfId="0" applyFont="1" applyFill="1" applyBorder="1" applyAlignment="1" applyProtection="1">
      <alignment horizontal="center" vertical="center"/>
      <protection locked="0"/>
    </xf>
    <xf numFmtId="0" fontId="6" fillId="2" borderId="83" xfId="0" applyFont="1" applyFill="1" applyBorder="1" applyAlignment="1" applyProtection="1">
      <alignment horizontal="center" vertical="center"/>
      <protection locked="0"/>
    </xf>
    <xf numFmtId="0" fontId="6" fillId="0" borderId="0" xfId="0" applyFont="1" applyBorder="1" applyAlignment="1" applyProtection="1">
      <alignment horizontal="left" vertical="center"/>
      <protection locked="0"/>
    </xf>
    <xf numFmtId="0" fontId="6" fillId="0" borderId="65" xfId="0" applyFont="1" applyBorder="1" applyAlignment="1" applyProtection="1">
      <alignment horizontal="left" vertical="center"/>
      <protection locked="0"/>
    </xf>
    <xf numFmtId="0" fontId="5" fillId="0" borderId="16" xfId="0" applyFont="1" applyFill="1" applyBorder="1" applyAlignment="1" applyProtection="1">
      <alignment horizontal="center" vertical="center"/>
      <protection locked="0"/>
    </xf>
    <xf numFmtId="0" fontId="6" fillId="0" borderId="16" xfId="0" applyFont="1" applyBorder="1" applyAlignment="1" applyProtection="1">
      <alignment horizontal="left" vertical="center"/>
      <protection locked="0"/>
    </xf>
    <xf numFmtId="0" fontId="5" fillId="0" borderId="80" xfId="0" applyFont="1" applyFill="1" applyBorder="1" applyAlignment="1" applyProtection="1">
      <alignment horizontal="left" vertical="center"/>
      <protection locked="0"/>
    </xf>
    <xf numFmtId="0" fontId="6" fillId="2" borderId="67" xfId="0" applyFont="1" applyFill="1" applyBorder="1" applyAlignment="1" applyProtection="1">
      <alignment horizontal="center" vertical="center" textRotation="255" shrinkToFit="1"/>
      <protection locked="0"/>
    </xf>
    <xf numFmtId="0" fontId="6" fillId="2" borderId="68" xfId="0" applyFont="1" applyFill="1" applyBorder="1" applyAlignment="1" applyProtection="1">
      <alignment horizontal="center" vertical="center" textRotation="255" shrinkToFit="1"/>
      <protection locked="0"/>
    </xf>
    <xf numFmtId="0" fontId="6" fillId="2" borderId="69" xfId="0" applyFont="1" applyFill="1" applyBorder="1" applyAlignment="1" applyProtection="1">
      <alignment horizontal="center" vertical="center" textRotation="255" shrinkToFit="1"/>
      <protection locked="0"/>
    </xf>
    <xf numFmtId="0" fontId="9" fillId="0" borderId="13" xfId="0" applyFont="1" applyFill="1" applyBorder="1" applyAlignment="1" applyProtection="1">
      <alignment horizontal="left" vertical="center"/>
      <protection locked="0"/>
    </xf>
    <xf numFmtId="0" fontId="115" fillId="2" borderId="55" xfId="0" applyFont="1" applyFill="1" applyBorder="1" applyAlignment="1" applyProtection="1">
      <alignment horizontal="left"/>
      <protection locked="0"/>
    </xf>
    <xf numFmtId="0" fontId="115" fillId="2" borderId="56" xfId="0" applyFont="1" applyFill="1" applyBorder="1" applyAlignment="1" applyProtection="1">
      <alignment horizontal="left"/>
      <protection locked="0"/>
    </xf>
    <xf numFmtId="0" fontId="115" fillId="2" borderId="57" xfId="0" applyFont="1" applyFill="1" applyBorder="1" applyAlignment="1" applyProtection="1">
      <alignment horizontal="left"/>
      <protection locked="0"/>
    </xf>
    <xf numFmtId="0" fontId="5" fillId="0" borderId="65" xfId="0" applyFont="1" applyBorder="1" applyAlignment="1" applyProtection="1">
      <alignment horizontal="center" vertical="center" shrinkToFit="1"/>
      <protection locked="0"/>
    </xf>
    <xf numFmtId="0" fontId="5" fillId="0" borderId="60" xfId="0" applyFont="1" applyBorder="1" applyAlignment="1" applyProtection="1">
      <alignment horizontal="center" vertical="center" shrinkToFit="1"/>
      <protection locked="0"/>
    </xf>
    <xf numFmtId="0" fontId="9" fillId="0" borderId="13" xfId="0" applyFont="1" applyFill="1" applyBorder="1" applyAlignment="1" applyProtection="1">
      <alignment horizontal="left" vertical="center" shrinkToFit="1"/>
      <protection locked="0"/>
    </xf>
    <xf numFmtId="0" fontId="9" fillId="0" borderId="60" xfId="0" applyFont="1" applyFill="1" applyBorder="1" applyAlignment="1" applyProtection="1">
      <alignment horizontal="left" vertical="center" shrinkToFit="1"/>
      <protection locked="0"/>
    </xf>
    <xf numFmtId="0" fontId="5" fillId="0" borderId="27" xfId="0" applyFont="1" applyFill="1" applyBorder="1" applyAlignment="1" applyProtection="1">
      <alignment horizontal="center" vertical="center"/>
      <protection locked="0"/>
    </xf>
    <xf numFmtId="0" fontId="116" fillId="2" borderId="21" xfId="0" applyFont="1" applyFill="1" applyBorder="1" applyAlignment="1" applyProtection="1">
      <alignment horizontal="left" vertical="center" wrapText="1"/>
      <protection locked="0"/>
    </xf>
    <xf numFmtId="0" fontId="116" fillId="2" borderId="47" xfId="0" applyFont="1" applyFill="1" applyBorder="1" applyAlignment="1" applyProtection="1">
      <alignment horizontal="left" vertical="center" wrapText="1"/>
      <protection locked="0"/>
    </xf>
    <xf numFmtId="0" fontId="6" fillId="0" borderId="38" xfId="0" applyFont="1" applyFill="1" applyBorder="1" applyAlignment="1" applyProtection="1">
      <alignment horizontal="center" vertical="center"/>
      <protection locked="0"/>
    </xf>
    <xf numFmtId="0" fontId="6" fillId="0" borderId="29" xfId="0" applyFont="1" applyFill="1" applyBorder="1" applyAlignment="1" applyProtection="1">
      <alignment horizontal="center" vertical="center"/>
      <protection locked="0"/>
    </xf>
    <xf numFmtId="0" fontId="9" fillId="0" borderId="16" xfId="0" applyFont="1" applyBorder="1" applyAlignment="1" applyProtection="1">
      <alignment horizontal="left" vertical="center" shrinkToFit="1"/>
      <protection locked="0"/>
    </xf>
    <xf numFmtId="0" fontId="9" fillId="0" borderId="78" xfId="0" applyFont="1" applyBorder="1" applyAlignment="1" applyProtection="1">
      <alignment horizontal="left" vertical="center" shrinkToFit="1"/>
      <protection locked="0"/>
    </xf>
    <xf numFmtId="0" fontId="6" fillId="0" borderId="40"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14" fillId="33" borderId="67" xfId="0" applyFont="1" applyFill="1" applyBorder="1" applyAlignment="1" applyProtection="1">
      <alignment horizontal="center" vertical="center" textRotation="255" wrapText="1" shrinkToFit="1"/>
      <protection locked="0"/>
    </xf>
    <xf numFmtId="0" fontId="14" fillId="33" borderId="68" xfId="0" applyFont="1" applyFill="1" applyBorder="1" applyAlignment="1" applyProtection="1">
      <alignment horizontal="center" vertical="center" textRotation="255" shrinkToFit="1"/>
      <protection locked="0"/>
    </xf>
    <xf numFmtId="0" fontId="14" fillId="33" borderId="69" xfId="0" applyFont="1" applyFill="1" applyBorder="1" applyAlignment="1" applyProtection="1">
      <alignment horizontal="center" vertical="center" textRotation="255" shrinkToFit="1"/>
      <protection locked="0"/>
    </xf>
    <xf numFmtId="0" fontId="9" fillId="33" borderId="0" xfId="0" applyFont="1" applyFill="1" applyBorder="1" applyAlignment="1" applyProtection="1">
      <alignment horizontal="left" vertical="center"/>
      <protection locked="0"/>
    </xf>
    <xf numFmtId="0" fontId="9" fillId="33" borderId="65" xfId="0" applyFont="1" applyFill="1" applyBorder="1" applyAlignment="1" applyProtection="1">
      <alignment horizontal="left" vertical="center"/>
      <protection locked="0"/>
    </xf>
    <xf numFmtId="0" fontId="9" fillId="33" borderId="11" xfId="0" applyFont="1" applyFill="1" applyBorder="1" applyAlignment="1" applyProtection="1">
      <alignment horizontal="left" vertical="center"/>
      <protection locked="0"/>
    </xf>
    <xf numFmtId="0" fontId="9" fillId="33" borderId="66" xfId="0" applyFont="1" applyFill="1" applyBorder="1" applyAlignment="1" applyProtection="1">
      <alignment horizontal="left" vertical="center"/>
      <protection locked="0"/>
    </xf>
    <xf numFmtId="0" fontId="6" fillId="33" borderId="10" xfId="0" applyFont="1" applyFill="1" applyBorder="1" applyAlignment="1" applyProtection="1">
      <alignment horizontal="right" vertical="center"/>
      <protection locked="0"/>
    </xf>
    <xf numFmtId="0" fontId="20" fillId="33" borderId="10" xfId="43" applyFont="1" applyFill="1" applyBorder="1" applyAlignment="1" applyProtection="1">
      <alignment horizontal="left" vertical="center"/>
      <protection locked="0"/>
    </xf>
    <xf numFmtId="0" fontId="6" fillId="15" borderId="81" xfId="0" applyFont="1" applyFill="1" applyBorder="1" applyAlignment="1" applyProtection="1">
      <alignment horizontal="center" vertical="center" wrapText="1" shrinkToFit="1"/>
      <protection locked="0"/>
    </xf>
    <xf numFmtId="0" fontId="6" fillId="15" borderId="83" xfId="0" applyFont="1" applyFill="1" applyBorder="1" applyAlignment="1" applyProtection="1">
      <alignment horizontal="center" vertical="center" wrapText="1" shrinkToFit="1"/>
      <protection locked="0"/>
    </xf>
    <xf numFmtId="0" fontId="12" fillId="33" borderId="53" xfId="0" applyFont="1" applyFill="1" applyBorder="1" applyAlignment="1" applyProtection="1">
      <alignment horizontal="left" vertical="center"/>
      <protection locked="0"/>
    </xf>
    <xf numFmtId="0" fontId="12" fillId="33" borderId="10" xfId="0" applyFont="1" applyFill="1" applyBorder="1" applyAlignment="1" applyProtection="1">
      <alignment horizontal="left" vertical="center"/>
      <protection locked="0"/>
    </xf>
    <xf numFmtId="0" fontId="6" fillId="0" borderId="70" xfId="0" applyNumberFormat="1" applyFont="1" applyFill="1" applyBorder="1" applyAlignment="1" applyProtection="1">
      <alignment horizontal="center" vertical="center" shrinkToFit="1"/>
      <protection locked="0"/>
    </xf>
    <xf numFmtId="0" fontId="6" fillId="0" borderId="71" xfId="0" applyNumberFormat="1" applyFont="1" applyFill="1" applyBorder="1" applyAlignment="1" applyProtection="1">
      <alignment horizontal="center" vertical="center" shrinkToFit="1"/>
      <protection locked="0"/>
    </xf>
    <xf numFmtId="0" fontId="6" fillId="0" borderId="83" xfId="0" applyNumberFormat="1" applyFont="1" applyFill="1" applyBorder="1" applyAlignment="1" applyProtection="1">
      <alignment horizontal="center" vertical="center" shrinkToFit="1"/>
      <protection locked="0"/>
    </xf>
    <xf numFmtId="0" fontId="102" fillId="33" borderId="10" xfId="0" applyFont="1" applyFill="1" applyBorder="1" applyAlignment="1" applyProtection="1">
      <alignment horizontal="center"/>
      <protection locked="0"/>
    </xf>
    <xf numFmtId="0" fontId="102" fillId="33" borderId="80" xfId="0" applyFont="1" applyFill="1" applyBorder="1" applyAlignment="1" applyProtection="1">
      <alignment horizontal="center"/>
      <protection locked="0"/>
    </xf>
    <xf numFmtId="0" fontId="6" fillId="2" borderId="47" xfId="0" applyFont="1" applyFill="1" applyBorder="1" applyAlignment="1" applyProtection="1">
      <alignment horizontal="center" vertical="center" wrapText="1"/>
      <protection locked="0"/>
    </xf>
    <xf numFmtId="0" fontId="10" fillId="2" borderId="52" xfId="0" applyFont="1" applyFill="1" applyBorder="1" applyAlignment="1" applyProtection="1">
      <alignment horizontal="center" vertical="center" wrapText="1"/>
      <protection locked="0"/>
    </xf>
    <xf numFmtId="0" fontId="10" fillId="2" borderId="21" xfId="0" applyFont="1" applyFill="1" applyBorder="1" applyAlignment="1" applyProtection="1">
      <alignment horizontal="center" vertical="center" wrapText="1"/>
      <protection locked="0"/>
    </xf>
    <xf numFmtId="0" fontId="10" fillId="2" borderId="48" xfId="0" applyFont="1" applyFill="1" applyBorder="1" applyAlignment="1" applyProtection="1">
      <alignment horizontal="center" vertical="center" wrapText="1"/>
      <protection locked="0"/>
    </xf>
    <xf numFmtId="0" fontId="10" fillId="0" borderId="29" xfId="0" applyFont="1" applyBorder="1" applyAlignment="1" applyProtection="1">
      <alignment horizontal="left" vertical="center"/>
      <protection locked="0"/>
    </xf>
    <xf numFmtId="0" fontId="10" fillId="0" borderId="34" xfId="0" applyFont="1" applyBorder="1" applyAlignment="1" applyProtection="1">
      <alignment horizontal="left" vertical="center"/>
      <protection locked="0"/>
    </xf>
    <xf numFmtId="0" fontId="6" fillId="0" borderId="12" xfId="0" applyFont="1" applyBorder="1" applyAlignment="1" applyProtection="1">
      <alignment horizontal="left" vertical="center" shrinkToFit="1"/>
      <protection locked="0"/>
    </xf>
    <xf numFmtId="0" fontId="6" fillId="0" borderId="76" xfId="0" applyFont="1" applyBorder="1" applyAlignment="1" applyProtection="1">
      <alignment horizontal="left" vertical="center" shrinkToFit="1"/>
      <protection locked="0"/>
    </xf>
    <xf numFmtId="0" fontId="9" fillId="2" borderId="21" xfId="0" applyFont="1" applyFill="1" applyBorder="1" applyAlignment="1" applyProtection="1">
      <alignment horizontal="center" vertical="center" wrapText="1"/>
      <protection locked="0"/>
    </xf>
    <xf numFmtId="0" fontId="6" fillId="0" borderId="72" xfId="0" applyNumberFormat="1" applyFont="1" applyFill="1" applyBorder="1" applyAlignment="1" applyProtection="1">
      <alignment horizontal="center" vertical="center" shrinkToFit="1"/>
      <protection locked="0"/>
    </xf>
    <xf numFmtId="0" fontId="6" fillId="0" borderId="76" xfId="0" applyFont="1" applyBorder="1" applyAlignment="1" applyProtection="1">
      <alignment horizontal="center" vertical="center"/>
      <protection locked="0"/>
    </xf>
    <xf numFmtId="56" fontId="21" fillId="35" borderId="38" xfId="0" applyNumberFormat="1" applyFont="1" applyFill="1" applyBorder="1" applyAlignment="1" applyProtection="1">
      <alignment horizontal="center" vertical="center"/>
      <protection locked="0"/>
    </xf>
    <xf numFmtId="0" fontId="21" fillId="35" borderId="29" xfId="0" applyFont="1" applyFill="1" applyBorder="1" applyAlignment="1" applyProtection="1">
      <alignment horizontal="center" vertical="center"/>
      <protection locked="0"/>
    </xf>
    <xf numFmtId="0" fontId="21" fillId="35" borderId="63" xfId="0" applyFont="1" applyFill="1" applyBorder="1" applyAlignment="1" applyProtection="1">
      <alignment horizontal="center" vertical="center"/>
      <protection locked="0"/>
    </xf>
    <xf numFmtId="0" fontId="9" fillId="0" borderId="27" xfId="0" applyFont="1" applyBorder="1" applyAlignment="1" applyProtection="1">
      <alignment horizontal="left" vertical="center" shrinkToFit="1"/>
      <protection locked="0"/>
    </xf>
    <xf numFmtId="0" fontId="9" fillId="0" borderId="77" xfId="0" applyFont="1" applyBorder="1" applyAlignment="1" applyProtection="1">
      <alignment horizontal="left" vertical="center" shrinkToFit="1"/>
      <protection locked="0"/>
    </xf>
    <xf numFmtId="0" fontId="110" fillId="0" borderId="24" xfId="0" applyFont="1" applyFill="1" applyBorder="1" applyAlignment="1" applyProtection="1">
      <alignment horizontal="left" vertical="center"/>
      <protection locked="0"/>
    </xf>
    <xf numFmtId="0" fontId="110" fillId="0" borderId="18" xfId="0" applyFont="1" applyFill="1" applyBorder="1" applyAlignment="1" applyProtection="1">
      <alignment horizontal="left" vertical="center"/>
      <protection locked="0"/>
    </xf>
    <xf numFmtId="0" fontId="110" fillId="0" borderId="64" xfId="0" applyFont="1" applyFill="1" applyBorder="1" applyAlignment="1" applyProtection="1">
      <alignment horizontal="left" vertical="center"/>
      <protection locked="0"/>
    </xf>
    <xf numFmtId="0" fontId="102" fillId="0" borderId="58" xfId="0" applyFont="1" applyBorder="1" applyAlignment="1" applyProtection="1">
      <alignment horizontal="center" vertical="center" shrinkToFit="1"/>
      <protection locked="0"/>
    </xf>
    <xf numFmtId="0" fontId="102" fillId="0" borderId="61" xfId="0" applyFont="1" applyBorder="1" applyAlignment="1" applyProtection="1">
      <alignment horizontal="center" vertical="center" shrinkToFit="1"/>
      <protection locked="0"/>
    </xf>
    <xf numFmtId="0" fontId="6" fillId="0" borderId="29" xfId="0" applyFont="1" applyFill="1" applyBorder="1" applyAlignment="1" applyProtection="1">
      <alignment horizontal="left" vertical="center"/>
      <protection locked="0"/>
    </xf>
    <xf numFmtId="0" fontId="6" fillId="0" borderId="34" xfId="0" applyFont="1" applyFill="1" applyBorder="1" applyAlignment="1" applyProtection="1">
      <alignment horizontal="left" vertical="center"/>
      <protection locked="0"/>
    </xf>
    <xf numFmtId="0" fontId="5" fillId="0" borderId="11" xfId="0" applyFont="1" applyFill="1" applyBorder="1" applyAlignment="1" applyProtection="1">
      <alignment horizontal="center" vertical="center"/>
      <protection locked="0"/>
    </xf>
    <xf numFmtId="0" fontId="6" fillId="7" borderId="40" xfId="0" applyFont="1" applyFill="1" applyBorder="1" applyAlignment="1">
      <alignment horizontal="center" vertical="center" shrinkToFit="1"/>
    </xf>
    <xf numFmtId="0" fontId="6" fillId="7" borderId="74" xfId="0" applyFont="1" applyFill="1" applyBorder="1" applyAlignment="1">
      <alignment horizontal="center" vertical="center" shrinkToFit="1"/>
    </xf>
    <xf numFmtId="0" fontId="6" fillId="7" borderId="40" xfId="0" applyFont="1" applyFill="1" applyBorder="1" applyAlignment="1">
      <alignment horizontal="left" vertical="center" shrinkToFit="1"/>
    </xf>
    <xf numFmtId="0" fontId="6" fillId="7" borderId="12" xfId="0" applyFont="1" applyFill="1" applyBorder="1" applyAlignment="1">
      <alignment horizontal="left" vertical="center" shrinkToFit="1"/>
    </xf>
    <xf numFmtId="0" fontId="6" fillId="7" borderId="74" xfId="0" applyFont="1" applyFill="1" applyBorder="1" applyAlignment="1">
      <alignment horizontal="left" vertical="center" shrinkToFit="1"/>
    </xf>
    <xf numFmtId="0" fontId="6" fillId="7" borderId="42" xfId="0" applyFont="1" applyFill="1" applyBorder="1" applyAlignment="1">
      <alignment horizontal="center" vertical="center" shrinkToFit="1"/>
    </xf>
    <xf numFmtId="0" fontId="6" fillId="7" borderId="78" xfId="0" applyFont="1" applyFill="1" applyBorder="1" applyAlignment="1">
      <alignment horizontal="center" vertical="center" shrinkToFit="1"/>
    </xf>
    <xf numFmtId="0" fontId="6" fillId="7" borderId="42" xfId="0" applyFont="1" applyFill="1" applyBorder="1" applyAlignment="1">
      <alignment horizontal="left" vertical="center" shrinkToFit="1"/>
    </xf>
    <xf numFmtId="0" fontId="6" fillId="7" borderId="16" xfId="0" applyFont="1" applyFill="1" applyBorder="1" applyAlignment="1">
      <alignment horizontal="left" vertical="center" shrinkToFit="1"/>
    </xf>
    <xf numFmtId="0" fontId="6" fillId="7" borderId="78" xfId="0" applyFont="1" applyFill="1" applyBorder="1" applyAlignment="1">
      <alignment horizontal="left" vertical="center" shrinkToFit="1"/>
    </xf>
    <xf numFmtId="0" fontId="6" fillId="0" borderId="42" xfId="0" applyFont="1" applyBorder="1" applyAlignment="1">
      <alignment horizontal="left" vertical="center" shrinkToFit="1"/>
    </xf>
    <xf numFmtId="0" fontId="6" fillId="0" borderId="16" xfId="0" applyFont="1" applyBorder="1" applyAlignment="1">
      <alignment horizontal="left" vertical="center" shrinkToFit="1"/>
    </xf>
    <xf numFmtId="0" fontId="6" fillId="0" borderId="78" xfId="0" applyFont="1" applyBorder="1" applyAlignment="1">
      <alignment horizontal="left" vertical="center" shrinkToFit="1"/>
    </xf>
    <xf numFmtId="0" fontId="21" fillId="7" borderId="38" xfId="0" applyFont="1" applyFill="1" applyBorder="1" applyAlignment="1">
      <alignment horizontal="left" vertical="center"/>
    </xf>
    <xf numFmtId="0" fontId="21" fillId="7" borderId="29" xfId="0" applyFont="1" applyFill="1" applyBorder="1" applyAlignment="1">
      <alignment horizontal="left" vertical="center"/>
    </xf>
    <xf numFmtId="0" fontId="21" fillId="7" borderId="63" xfId="0" applyFont="1" applyFill="1" applyBorder="1" applyAlignment="1">
      <alignment horizontal="left" vertical="center"/>
    </xf>
    <xf numFmtId="0" fontId="6" fillId="7" borderId="38" xfId="0" applyFont="1" applyFill="1" applyBorder="1" applyAlignment="1">
      <alignment horizontal="center" vertical="center"/>
    </xf>
    <xf numFmtId="0" fontId="6" fillId="7" borderId="29" xfId="0" applyFont="1" applyFill="1" applyBorder="1" applyAlignment="1">
      <alignment horizontal="center" vertical="center"/>
    </xf>
    <xf numFmtId="0" fontId="6" fillId="7" borderId="63" xfId="0" applyFont="1" applyFill="1" applyBorder="1" applyAlignment="1">
      <alignment horizontal="center" vertical="center"/>
    </xf>
    <xf numFmtId="0" fontId="6" fillId="7" borderId="14" xfId="0" applyFont="1" applyFill="1" applyBorder="1" applyAlignment="1">
      <alignment horizontal="left" vertical="center" shrinkToFit="1"/>
    </xf>
    <xf numFmtId="0" fontId="6" fillId="7" borderId="15" xfId="0" applyFont="1" applyFill="1" applyBorder="1" applyAlignment="1">
      <alignment horizontal="left" vertical="center" shrinkToFit="1"/>
    </xf>
    <xf numFmtId="0" fontId="6" fillId="7" borderId="84" xfId="0" applyFont="1" applyFill="1" applyBorder="1" applyAlignment="1">
      <alignment horizontal="left" vertical="center" shrinkToFit="1"/>
    </xf>
    <xf numFmtId="0" fontId="6" fillId="0" borderId="40" xfId="0" applyFont="1" applyBorder="1" applyAlignment="1">
      <alignment horizontal="center" vertical="center" shrinkToFit="1"/>
    </xf>
    <xf numFmtId="0" fontId="6" fillId="0" borderId="74" xfId="0" applyFont="1" applyBorder="1" applyAlignment="1">
      <alignment horizontal="center" vertical="center" shrinkToFit="1"/>
    </xf>
    <xf numFmtId="0" fontId="6" fillId="0" borderId="40"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74" xfId="0" applyFont="1" applyBorder="1" applyAlignment="1">
      <alignment horizontal="left" vertical="center" shrinkToFit="1"/>
    </xf>
    <xf numFmtId="0" fontId="6" fillId="7" borderId="14" xfId="0" applyFont="1" applyFill="1" applyBorder="1" applyAlignment="1">
      <alignment horizontal="center" vertical="center" shrinkToFit="1"/>
    </xf>
    <xf numFmtId="0" fontId="6" fillId="7" borderId="84" xfId="0" applyFont="1" applyFill="1" applyBorder="1" applyAlignment="1">
      <alignment horizontal="center" vertical="center" shrinkToFit="1"/>
    </xf>
    <xf numFmtId="0" fontId="6" fillId="0" borderId="14"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84" xfId="0" applyFont="1" applyBorder="1" applyAlignment="1">
      <alignment horizontal="left" vertical="center" shrinkToFit="1"/>
    </xf>
    <xf numFmtId="0" fontId="21" fillId="0" borderId="38" xfId="0" applyFont="1" applyBorder="1" applyAlignment="1">
      <alignment horizontal="left" vertical="center"/>
    </xf>
    <xf numFmtId="0" fontId="21" fillId="0" borderId="29" xfId="0" applyFont="1" applyBorder="1" applyAlignment="1">
      <alignment horizontal="left" vertical="center"/>
    </xf>
    <xf numFmtId="0" fontId="21" fillId="0" borderId="63" xfId="0" applyFont="1" applyBorder="1" applyAlignment="1">
      <alignment horizontal="left" vertical="center"/>
    </xf>
    <xf numFmtId="0" fontId="6" fillId="0" borderId="0" xfId="0" applyFont="1" applyAlignment="1">
      <alignment horizontal="left" vertical="center"/>
    </xf>
    <xf numFmtId="0" fontId="6" fillId="0" borderId="42" xfId="0" applyFont="1" applyBorder="1" applyAlignment="1">
      <alignment horizontal="center" vertical="center" shrinkToFit="1"/>
    </xf>
    <xf numFmtId="0" fontId="6" fillId="0" borderId="78" xfId="0" applyFont="1" applyBorder="1" applyAlignment="1">
      <alignment horizontal="center" vertical="center" shrinkToFit="1"/>
    </xf>
    <xf numFmtId="0" fontId="6" fillId="0" borderId="38" xfId="0" applyFont="1" applyBorder="1" applyAlignment="1">
      <alignment horizontal="center" vertical="center"/>
    </xf>
    <xf numFmtId="0" fontId="6" fillId="0" borderId="63" xfId="0" applyFont="1" applyBorder="1" applyAlignment="1">
      <alignment horizontal="center" vertical="center"/>
    </xf>
    <xf numFmtId="0" fontId="6" fillId="0" borderId="29" xfId="0" applyFont="1" applyBorder="1" applyAlignment="1">
      <alignment horizontal="center" vertical="center"/>
    </xf>
    <xf numFmtId="0" fontId="6" fillId="0" borderId="14" xfId="0" applyFont="1" applyBorder="1" applyAlignment="1">
      <alignment horizontal="center" vertical="center" shrinkToFit="1"/>
    </xf>
    <xf numFmtId="0" fontId="6" fillId="0" borderId="84" xfId="0" applyFont="1" applyBorder="1" applyAlignment="1">
      <alignment horizontal="center" vertical="center" shrinkToFit="1"/>
    </xf>
    <xf numFmtId="0" fontId="17" fillId="0" borderId="38" xfId="0" applyFont="1" applyFill="1" applyBorder="1" applyAlignment="1" applyProtection="1">
      <alignment horizontal="center" vertical="top"/>
      <protection/>
    </xf>
    <xf numFmtId="0" fontId="17" fillId="0" borderId="29" xfId="0" applyFont="1" applyFill="1" applyBorder="1" applyAlignment="1" applyProtection="1">
      <alignment horizontal="center" vertical="top"/>
      <protection/>
    </xf>
    <xf numFmtId="0" fontId="17" fillId="0" borderId="63" xfId="0" applyFont="1" applyFill="1" applyBorder="1" applyAlignment="1" applyProtection="1">
      <alignment horizontal="center" vertical="top"/>
      <protection/>
    </xf>
    <xf numFmtId="0" fontId="15" fillId="0" borderId="19" xfId="0" applyFont="1" applyFill="1" applyBorder="1" applyAlignment="1" applyProtection="1">
      <alignment horizontal="center" vertical="center" wrapText="1"/>
      <protection/>
    </xf>
    <xf numFmtId="0" fontId="15" fillId="0" borderId="24" xfId="0" applyFont="1" applyFill="1" applyBorder="1" applyAlignment="1" applyProtection="1">
      <alignment horizontal="center" vertical="center" wrapText="1"/>
      <protection/>
    </xf>
    <xf numFmtId="0" fontId="15" fillId="0" borderId="18" xfId="0" applyFont="1" applyFill="1" applyBorder="1" applyAlignment="1" applyProtection="1">
      <alignment horizontal="center" vertical="center"/>
      <protection/>
    </xf>
    <xf numFmtId="0" fontId="15" fillId="0" borderId="38" xfId="0" applyFont="1" applyFill="1" applyBorder="1" applyAlignment="1" applyProtection="1">
      <alignment horizontal="center" vertical="center"/>
      <protection/>
    </xf>
    <xf numFmtId="0" fontId="15" fillId="0" borderId="29" xfId="0" applyFont="1" applyFill="1" applyBorder="1" applyAlignment="1" applyProtection="1">
      <alignment horizontal="center" vertical="center"/>
      <protection/>
    </xf>
    <xf numFmtId="0" fontId="15" fillId="0" borderId="63" xfId="0" applyFont="1" applyFill="1" applyBorder="1" applyAlignment="1" applyProtection="1">
      <alignment horizontal="center" vertical="center"/>
      <protection/>
    </xf>
    <xf numFmtId="0" fontId="11" fillId="0" borderId="11" xfId="0" applyFont="1" applyFill="1"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95">
    <dxf>
      <font>
        <b/>
        <i val="0"/>
        <color rgb="FFFF0000"/>
      </font>
      <fill>
        <patternFill>
          <bgColor rgb="FFFFCCCC"/>
        </patternFill>
      </fill>
    </dxf>
    <dxf>
      <font>
        <b/>
        <i val="0"/>
        <color rgb="FFFF0000"/>
      </font>
      <fill>
        <patternFill>
          <bgColor rgb="FFFFCCCC"/>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auto="1"/>
      </font>
      <fill>
        <patternFill>
          <bgColor rgb="FFFFFF99"/>
        </patternFill>
      </fill>
    </dxf>
    <dxf>
      <fill>
        <patternFill>
          <bgColor rgb="FFFFFFCC"/>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auto="1"/>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auto="1"/>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CC"/>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auto="1"/>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i val="0"/>
        <color rgb="FFFF0000"/>
      </font>
      <fill>
        <patternFill>
          <bgColor rgb="FFFFCC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55</xdr:col>
      <xdr:colOff>161925</xdr:colOff>
      <xdr:row>80</xdr:row>
      <xdr:rowOff>228600</xdr:rowOff>
    </xdr:from>
    <xdr:to>
      <xdr:col>56</xdr:col>
      <xdr:colOff>161925</xdr:colOff>
      <xdr:row>89</xdr:row>
      <xdr:rowOff>228600</xdr:rowOff>
    </xdr:to>
    <xdr:sp>
      <xdr:nvSpPr>
        <xdr:cNvPr id="1" name="右中かっこ 6"/>
        <xdr:cNvSpPr>
          <a:spLocks/>
        </xdr:cNvSpPr>
      </xdr:nvSpPr>
      <xdr:spPr>
        <a:xfrm>
          <a:off x="8058150" y="20345400"/>
          <a:ext cx="333375" cy="2228850"/>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257175</xdr:colOff>
      <xdr:row>50</xdr:row>
      <xdr:rowOff>95250</xdr:rowOff>
    </xdr:from>
    <xdr:to>
      <xdr:col>64</xdr:col>
      <xdr:colOff>266700</xdr:colOff>
      <xdr:row>79</xdr:row>
      <xdr:rowOff>152400</xdr:rowOff>
    </xdr:to>
    <xdr:sp>
      <xdr:nvSpPr>
        <xdr:cNvPr id="2" name="テキスト ボックス 1"/>
        <xdr:cNvSpPr txBox="1">
          <a:spLocks noChangeArrowheads="1"/>
        </xdr:cNvSpPr>
      </xdr:nvSpPr>
      <xdr:spPr>
        <a:xfrm>
          <a:off x="8153400" y="12963525"/>
          <a:ext cx="5886450" cy="7058025"/>
        </a:xfrm>
        <a:prstGeom prst="rect">
          <a:avLst/>
        </a:prstGeom>
        <a:noFill/>
        <a:ln w="9525" cmpd="sng">
          <a:solidFill>
            <a:srgbClr val="BCBCBC"/>
          </a:solidFill>
          <a:headEnd type="none"/>
          <a:tailEnd type="none"/>
        </a:ln>
      </xdr:spPr>
      <xdr:txBody>
        <a:bodyPr vertOverflow="clip" wrap="square"/>
        <a:p>
          <a:pPr algn="l">
            <a:defRPr/>
          </a:pPr>
          <a:r>
            <a:rPr lang="en-US" cap="none" sz="1400" b="1" i="0" u="none" baseline="0">
              <a:solidFill>
                <a:srgbClr val="FF0000"/>
              </a:solidFill>
              <a:latin typeface="HGSｺﾞｼｯｸM"/>
              <a:ea typeface="HGSｺﾞｼｯｸM"/>
              <a:cs typeface="HGSｺﾞｼｯｸM"/>
            </a:rPr>
            <a:t>★</a:t>
          </a:r>
          <a:r>
            <a:rPr lang="en-US" cap="none" sz="1400" b="1" i="0" u="none" baseline="0">
              <a:solidFill>
                <a:srgbClr val="FF0000"/>
              </a:solidFill>
              <a:latin typeface="HGSｺﾞｼｯｸM"/>
              <a:ea typeface="HGSｺﾞｼｯｸM"/>
              <a:cs typeface="HGSｺﾞｼｯｸM"/>
            </a:rPr>
            <a:t>学校別学科</a:t>
          </a:r>
          <a:r>
            <a:rPr lang="en-US" cap="none" sz="1400" b="1" i="0" u="none" baseline="0">
              <a:solidFill>
                <a:srgbClr val="FF0000"/>
              </a:solidFill>
              <a:latin typeface="HGSｺﾞｼｯｸM"/>
              <a:ea typeface="HGSｺﾞｼｯｸM"/>
              <a:cs typeface="HGSｺﾞｼｯｸM"/>
            </a:rPr>
            <a:t>・学部</a:t>
          </a:r>
          <a:r>
            <a:rPr lang="en-US" cap="none" sz="1400" b="1" i="0" u="none" baseline="0">
              <a:solidFill>
                <a:srgbClr val="FF0000"/>
              </a:solidFill>
              <a:latin typeface="HGSｺﾞｼｯｸM"/>
              <a:ea typeface="HGSｺﾞｼｯｸM"/>
              <a:cs typeface="HGSｺﾞｼｯｸM"/>
            </a:rPr>
            <a:t>等一覧</a:t>
          </a:r>
          <a:r>
            <a:rPr lang="en-US" cap="none" sz="1400" b="1" i="0" u="none" baseline="0">
              <a:solidFill>
                <a:srgbClr val="FF0000"/>
              </a:solidFill>
              <a:latin typeface="HGSｺﾞｼｯｸM"/>
              <a:ea typeface="HGSｺﾞｼｯｸM"/>
              <a:cs typeface="HGSｺﾞｼｯｸM"/>
            </a:rPr>
            <a:t>（対象学部等参考資料）</a:t>
          </a:r>
          <a:r>
            <a:rPr lang="en-US" cap="none" sz="1400" b="1" i="0" u="none" baseline="0">
              <a:solidFill>
                <a:srgbClr val="FF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a:t>
          </a:r>
          <a:r>
            <a:rPr lang="en-US" cap="none" sz="1100" b="1" i="0" u="none" baseline="0">
              <a:solidFill>
                <a:srgbClr val="000000"/>
              </a:solidFill>
              <a:latin typeface="HGSｺﾞｼｯｸM"/>
              <a:ea typeface="HGSｺﾞｼｯｸM"/>
              <a:cs typeface="HGSｺﾞｼｯｸM"/>
            </a:rPr>
            <a:t>《</a:t>
          </a:r>
          <a:r>
            <a:rPr lang="en-US" cap="none" sz="1100" b="1" i="0" u="none" baseline="0">
              <a:solidFill>
                <a:srgbClr val="000000"/>
              </a:solidFill>
              <a:latin typeface="HGSｺﾞｼｯｸM"/>
              <a:ea typeface="HGSｺﾞｼｯｸM"/>
              <a:cs typeface="HGSｺﾞｼｯｸM"/>
            </a:rPr>
            <a:t>九州工業大学</a:t>
          </a:r>
          <a:r>
            <a:rPr lang="en-US" cap="none" sz="1100" b="1" i="0" u="none" baseline="0">
              <a:solidFill>
                <a:srgbClr val="000000"/>
              </a:solidFill>
              <a:latin typeface="HGSｺﾞｼｯｸM"/>
              <a:ea typeface="HGSｺﾞｼｯｸM"/>
              <a:cs typeface="HGSｺﾞｼｯｸM"/>
            </a:rPr>
            <a:t>》</a:t>
          </a:r>
          <a:r>
            <a:rPr lang="en-US" cap="none" sz="1100" b="1" i="0" u="none" baseline="0">
              <a:solidFill>
                <a:srgbClr val="000000"/>
              </a:solidFill>
              <a:latin typeface="HGSｺﾞｼｯｸM"/>
              <a:ea typeface="HGSｺﾞｼｯｸM"/>
              <a:cs typeface="HGSｺﾞｼｯｸM"/>
            </a:rPr>
            <a:t> </a:t>
          </a:r>
          <a:r>
            <a:rPr lang="en-US" cap="none" sz="1100" b="1"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○工学部</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・機械知能工学科　　・建設社会工学科　　・電気電子工学科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・応用化学科　　　　・マテリアル工学科　・総合システム工学科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○大学院工学府</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［博士前期課程］</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・機械知能工学専攻　・建設社会工学専攻・電気電子工学専攻　</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・物質工学専攻　　　・先端機能システム工学専攻</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［博士後期課程］　・工学専攻</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○情報工学部</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・知能情報工学科　　・電子情報工学科　　・システム創成情報工学科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・機械情報工学科　　・生命情報工学科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○大学院情報工学府</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［博士前期課程］</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・先端情報工学専攻</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・学際情報工学専攻　・情報創成工学専攻</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［博士後期課程］　・情報工学専攻</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○大学院生命体工学研究科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［博士前期課程］　・生体機能応用工学専攻　・人間知能システム工学専攻</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［博士後期課程］　・生命体工学専攻</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a:t>
          </a:r>
          <a:r>
            <a:rPr lang="en-US" cap="none" sz="1100" b="1" i="0" u="none" baseline="0">
              <a:solidFill>
                <a:srgbClr val="000000"/>
              </a:solidFill>
              <a:latin typeface="HGSｺﾞｼｯｸM"/>
              <a:ea typeface="HGSｺﾞｼｯｸM"/>
              <a:cs typeface="HGSｺﾞｼｯｸM"/>
            </a:rPr>
            <a:t>《</a:t>
          </a:r>
          <a:r>
            <a:rPr lang="en-US" cap="none" sz="1100" b="1" i="0" u="none" baseline="0">
              <a:solidFill>
                <a:srgbClr val="000000"/>
              </a:solidFill>
              <a:latin typeface="HGSｺﾞｼｯｸM"/>
              <a:ea typeface="HGSｺﾞｼｯｸM"/>
              <a:cs typeface="HGSｺﾞｼｯｸM"/>
            </a:rPr>
            <a:t>北九州市立大学</a:t>
          </a:r>
          <a:r>
            <a:rPr lang="en-US" cap="none" sz="1100" b="1" i="0" u="none" baseline="0">
              <a:solidFill>
                <a:srgbClr val="000000"/>
              </a:solidFill>
              <a:latin typeface="HGSｺﾞｼｯｸM"/>
              <a:ea typeface="HGSｺﾞｼｯｸM"/>
              <a:cs typeface="HGSｺﾞｼｯｸM"/>
            </a:rPr>
            <a:t>》</a:t>
          </a:r>
          <a:r>
            <a:rPr lang="en-US" cap="none" sz="1100" b="1" i="0" u="none" baseline="0">
              <a:solidFill>
                <a:srgbClr val="000000"/>
              </a:solidFill>
              <a:latin typeface="HGSｺﾞｼｯｸM"/>
              <a:ea typeface="HGSｺﾞｼｯｸM"/>
              <a:cs typeface="HGSｺﾞｼｯｸM"/>
            </a:rPr>
            <a:t> </a:t>
          </a:r>
          <a:r>
            <a:rPr lang="en-US" cap="none" sz="1100" b="1"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○国際環境工学部</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・エネルギー循環化学科　　・機械システム工学科　　・情報メディア工学科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・建築デザイン学科　　　　・環境生命工学科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○大学院国際環境工学研究科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・環境システム専攻　　　　・環境工学専攻　　　　　・情報工学専攻</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・国際環境工学研究科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a:t>
          </a:r>
          <a:r>
            <a:rPr lang="en-US" cap="none" sz="1100" b="1" i="0" u="none" baseline="0">
              <a:solidFill>
                <a:srgbClr val="000000"/>
              </a:solidFill>
              <a:latin typeface="HGSｺﾞｼｯｸM"/>
              <a:ea typeface="HGSｺﾞｼｯｸM"/>
              <a:cs typeface="HGSｺﾞｼｯｸM"/>
            </a:rPr>
            <a:t>《</a:t>
          </a:r>
          <a:r>
            <a:rPr lang="en-US" cap="none" sz="1100" b="1" i="0" u="none" baseline="0">
              <a:solidFill>
                <a:srgbClr val="000000"/>
              </a:solidFill>
              <a:latin typeface="HGSｺﾞｼｯｸM"/>
              <a:ea typeface="HGSｺﾞｼｯｸM"/>
              <a:cs typeface="HGSｺﾞｼｯｸM"/>
            </a:rPr>
            <a:t>西日本工業大学</a:t>
          </a:r>
          <a:r>
            <a:rPr lang="en-US" cap="none" sz="1100" b="1" i="0" u="none" baseline="0">
              <a:solidFill>
                <a:srgbClr val="000000"/>
              </a:solidFill>
              <a:latin typeface="HGSｺﾞｼｯｸM"/>
              <a:ea typeface="HGSｺﾞｼｯｸM"/>
              <a:cs typeface="HGSｺﾞｼｯｸM"/>
            </a:rPr>
            <a:t>》</a:t>
          </a:r>
          <a:r>
            <a:rPr lang="en-US" cap="none" sz="1100" b="1" i="0" u="none" baseline="0">
              <a:solidFill>
                <a:srgbClr val="000000"/>
              </a:solidFill>
              <a:latin typeface="HGSｺﾞｼｯｸM"/>
              <a:ea typeface="HGSｺﾞｼｯｸM"/>
              <a:cs typeface="HGSｺﾞｼｯｸM"/>
            </a:rPr>
            <a:t> </a:t>
          </a:r>
          <a:r>
            <a:rPr lang="en-US" cap="none" sz="1100" b="1"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○工学部総合システム工学科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・機械工学系　　　・電機情報工学系　　・土木工学系</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○デザイン学部　　　・建築学科　　　　　・情報デザイン学科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○大学院工学研究科　・生産システム　　　・環境システム</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a:t>
          </a:r>
          <a:r>
            <a:rPr lang="en-US" cap="none" sz="1100" b="1" i="0" u="none" baseline="0">
              <a:solidFill>
                <a:srgbClr val="000000"/>
              </a:solidFill>
              <a:latin typeface="HGSｺﾞｼｯｸM"/>
              <a:ea typeface="HGSｺﾞｼｯｸM"/>
              <a:cs typeface="HGSｺﾞｼｯｸM"/>
            </a:rPr>
            <a:t>《</a:t>
          </a:r>
          <a:r>
            <a:rPr lang="en-US" cap="none" sz="1100" b="1" i="0" u="none" baseline="0">
              <a:solidFill>
                <a:srgbClr val="000000"/>
              </a:solidFill>
              <a:latin typeface="HGSｺﾞｼｯｸM"/>
              <a:ea typeface="HGSｺﾞｼｯｸM"/>
              <a:cs typeface="HGSｺﾞｼｯｸM"/>
            </a:rPr>
            <a:t>北九州工業高等専門学校</a:t>
          </a:r>
          <a:r>
            <a:rPr lang="en-US" cap="none" sz="1100" b="1" i="0" u="none" baseline="0">
              <a:solidFill>
                <a:srgbClr val="000000"/>
              </a:solidFill>
              <a:latin typeface="HGSｺﾞｼｯｸM"/>
              <a:ea typeface="HGSｺﾞｼｯｸM"/>
              <a:cs typeface="HGSｺﾞｼｯｸM"/>
            </a:rPr>
            <a:t>》</a:t>
          </a:r>
          <a:r>
            <a:rPr lang="en-US" cap="none" sz="1100" b="1"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○工学科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・機械工学科　　　・電気電子工学科　　・電子制御工学科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・制御情報工学科　・物質化学工学科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FF0000"/>
              </a:solidFill>
              <a:latin typeface="HGSｺﾞｼｯｸM"/>
              <a:ea typeface="HGSｺﾞｼｯｸM"/>
              <a:cs typeface="HGSｺﾞｼｯｸM"/>
            </a:rPr>
            <a:t>（平成２７年度入学生より生産デザイン工学科に改組）</a:t>
          </a:r>
          <a:r>
            <a:rPr lang="en-US" cap="none" sz="1100" b="0" i="0" u="none" baseline="0">
              <a:solidFill>
                <a:srgbClr val="FF0000"/>
              </a:solidFill>
              <a:latin typeface="HGSｺﾞｼｯｸM"/>
              <a:ea typeface="HGSｺﾞｼｯｸM"/>
              <a:cs typeface="HGSｺﾞｼｯｸM"/>
            </a:rPr>
            <a:t>
</a:t>
          </a:r>
          <a:r>
            <a:rPr lang="en-US" cap="none" sz="1100" b="0" i="0" u="none" baseline="0">
              <a:solidFill>
                <a:srgbClr val="FF0000"/>
              </a:solidFill>
              <a:latin typeface="HGSｺﾞｼｯｸM"/>
              <a:ea typeface="HGSｺﾞｼｯｸM"/>
              <a:cs typeface="HGSｺﾞｼｯｸM"/>
            </a:rPr>
            <a:t>　○専攻科　　・生産デザイン工学専攻</a:t>
          </a:r>
          <a:r>
            <a:rPr lang="en-US" cap="none" sz="1100" b="0" i="0" u="none" baseline="0">
              <a:solidFill>
                <a:srgbClr val="FF0000"/>
              </a:solidFill>
              <a:latin typeface="HGSｺﾞｼｯｸM"/>
              <a:ea typeface="HGSｺﾞｼｯｸM"/>
              <a:cs typeface="HGSｺﾞｼｯｸM"/>
            </a:rPr>
            <a:t>
</a:t>
          </a:r>
          <a:r>
            <a:rPr lang="en-US" cap="none" sz="1100" b="0" i="0" u="none" baseline="0">
              <a:solidFill>
                <a:srgbClr val="FF0000"/>
              </a:solidFill>
              <a:latin typeface="HGSｺﾞｼｯｸM"/>
              <a:ea typeface="HGSｺﾞｼｯｸM"/>
              <a:cs typeface="HGSｺﾞｼｯｸM"/>
            </a:rPr>
            <a:t>　　（平成２７年度入学生より生産デザイン工学科専攻に改組）</a:t>
          </a:r>
          <a:r>
            <a:rPr lang="en-US" cap="none" sz="1100" b="0" i="0" u="none" baseline="0">
              <a:solidFill>
                <a:srgbClr val="FF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a:t>
          </a:r>
          <a:r>
            <a:rPr lang="en-US" cap="none" sz="1100" b="1" i="0" u="none" baseline="0">
              <a:solidFill>
                <a:srgbClr val="000000"/>
              </a:solidFill>
              <a:latin typeface="HGSｺﾞｼｯｸM"/>
              <a:ea typeface="HGSｺﾞｼｯｸM"/>
              <a:cs typeface="HGSｺﾞｼｯｸM"/>
            </a:rPr>
            <a:t>《</a:t>
          </a:r>
          <a:r>
            <a:rPr lang="en-US" cap="none" sz="1100" b="1" i="0" u="none" baseline="0">
              <a:solidFill>
                <a:srgbClr val="000000"/>
              </a:solidFill>
              <a:latin typeface="HGSｺﾞｼｯｸM"/>
              <a:ea typeface="HGSｺﾞｼｯｸM"/>
              <a:cs typeface="HGSｺﾞｼｯｸM"/>
            </a:rPr>
            <a:t>早稲田大学</a:t>
          </a:r>
          <a:r>
            <a:rPr lang="en-US" cap="none" sz="1100" b="1" i="0" u="none" baseline="0">
              <a:solidFill>
                <a:srgbClr val="000000"/>
              </a:solidFill>
              <a:latin typeface="HGSｺﾞｼｯｸM"/>
              <a:ea typeface="HGSｺﾞｼｯｸM"/>
              <a:cs typeface="HGSｺﾞｼｯｸM"/>
            </a:rPr>
            <a:t>》</a:t>
          </a:r>
          <a:r>
            <a:rPr lang="en-US" cap="none" sz="1100" b="1"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○大学院情報生産システム研究科　　・情報生産</a:t>
          </a:r>
          <a:r>
            <a:rPr lang="en-US" cap="none" sz="1000" b="0" i="0" u="none" baseline="0">
              <a:solidFill>
                <a:srgbClr val="000000"/>
              </a:solidFill>
              <a:latin typeface="HGSｺﾞｼｯｸM"/>
              <a:ea typeface="HGSｺﾞｼｯｸM"/>
              <a:cs typeface="HGSｺﾞｼｯｸM"/>
            </a:rPr>
            <a:t>システム</a:t>
          </a:r>
          <a:r>
            <a:rPr lang="en-US" cap="none" sz="1100" b="0" i="0" u="none" baseline="0">
              <a:solidFill>
                <a:srgbClr val="000000"/>
              </a:solidFill>
              <a:latin typeface="HGSｺﾞｼｯｸM"/>
              <a:ea typeface="HGSｺﾞｼｯｸM"/>
              <a:cs typeface="HGSｺﾞｼｯｸM"/>
            </a:rPr>
            <a:t>工学専攻</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産業医科大学</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○産業保健学部環境マネジメント学科　　学部</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年生</a:t>
          </a:r>
          <a:r>
            <a:rPr lang="en-US" cap="none" sz="1100" b="0" i="0" u="none" baseline="0">
              <a:solidFill>
                <a:srgbClr val="000000"/>
              </a:solidFill>
              <a:latin typeface="Calibri"/>
              <a:ea typeface="Calibri"/>
              <a:cs typeface="Calibri"/>
            </a:rPr>
            <a:t>
</a:t>
          </a:r>
        </a:p>
      </xdr:txBody>
    </xdr:sp>
    <xdr:clientData/>
  </xdr:twoCellAnchor>
  <xdr:twoCellAnchor>
    <xdr:from>
      <xdr:col>11</xdr:col>
      <xdr:colOff>85725</xdr:colOff>
      <xdr:row>55</xdr:row>
      <xdr:rowOff>38100</xdr:rowOff>
    </xdr:from>
    <xdr:to>
      <xdr:col>12</xdr:col>
      <xdr:colOff>9525</xdr:colOff>
      <xdr:row>59</xdr:row>
      <xdr:rowOff>209550</xdr:rowOff>
    </xdr:to>
    <xdr:sp>
      <xdr:nvSpPr>
        <xdr:cNvPr id="3" name="左大かっこ 3"/>
        <xdr:cNvSpPr>
          <a:spLocks/>
        </xdr:cNvSpPr>
      </xdr:nvSpPr>
      <xdr:spPr>
        <a:xfrm>
          <a:off x="2514600" y="14087475"/>
          <a:ext cx="47625" cy="1162050"/>
        </a:xfrm>
        <a:prstGeom prst="leftBracket">
          <a:avLst>
            <a:gd name="adj" fmla="val -496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28575</xdr:colOff>
      <xdr:row>55</xdr:row>
      <xdr:rowOff>38100</xdr:rowOff>
    </xdr:from>
    <xdr:to>
      <xdr:col>54</xdr:col>
      <xdr:colOff>66675</xdr:colOff>
      <xdr:row>59</xdr:row>
      <xdr:rowOff>209550</xdr:rowOff>
    </xdr:to>
    <xdr:sp>
      <xdr:nvSpPr>
        <xdr:cNvPr id="4" name="右大かっこ 4"/>
        <xdr:cNvSpPr>
          <a:spLocks/>
        </xdr:cNvSpPr>
      </xdr:nvSpPr>
      <xdr:spPr>
        <a:xfrm>
          <a:off x="7800975" y="14087475"/>
          <a:ext cx="38100" cy="1162050"/>
        </a:xfrm>
        <a:prstGeom prst="rightBracket">
          <a:avLst>
            <a:gd name="adj" fmla="val -496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55</xdr:row>
      <xdr:rowOff>38100</xdr:rowOff>
    </xdr:from>
    <xdr:to>
      <xdr:col>12</xdr:col>
      <xdr:colOff>9525</xdr:colOff>
      <xdr:row>59</xdr:row>
      <xdr:rowOff>209550</xdr:rowOff>
    </xdr:to>
    <xdr:sp>
      <xdr:nvSpPr>
        <xdr:cNvPr id="5" name="左大かっこ 14"/>
        <xdr:cNvSpPr>
          <a:spLocks/>
        </xdr:cNvSpPr>
      </xdr:nvSpPr>
      <xdr:spPr>
        <a:xfrm>
          <a:off x="2514600" y="14087475"/>
          <a:ext cx="47625" cy="1162050"/>
        </a:xfrm>
        <a:prstGeom prst="leftBracket">
          <a:avLst>
            <a:gd name="adj" fmla="val -4963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28575</xdr:colOff>
      <xdr:row>55</xdr:row>
      <xdr:rowOff>38100</xdr:rowOff>
    </xdr:from>
    <xdr:to>
      <xdr:col>54</xdr:col>
      <xdr:colOff>66675</xdr:colOff>
      <xdr:row>59</xdr:row>
      <xdr:rowOff>209550</xdr:rowOff>
    </xdr:to>
    <xdr:sp>
      <xdr:nvSpPr>
        <xdr:cNvPr id="6" name="右大かっこ 15"/>
        <xdr:cNvSpPr>
          <a:spLocks/>
        </xdr:cNvSpPr>
      </xdr:nvSpPr>
      <xdr:spPr>
        <a:xfrm>
          <a:off x="7800975" y="14087475"/>
          <a:ext cx="38100" cy="1162050"/>
        </a:xfrm>
        <a:prstGeom prst="rightBracket">
          <a:avLst>
            <a:gd name="adj" fmla="val -4967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114300</xdr:colOff>
      <xdr:row>83</xdr:row>
      <xdr:rowOff>228600</xdr:rowOff>
    </xdr:from>
    <xdr:to>
      <xdr:col>62</xdr:col>
      <xdr:colOff>495300</xdr:colOff>
      <xdr:row>89</xdr:row>
      <xdr:rowOff>0</xdr:rowOff>
    </xdr:to>
    <xdr:sp>
      <xdr:nvSpPr>
        <xdr:cNvPr id="7" name="テキスト ボックス 7"/>
        <xdr:cNvSpPr txBox="1">
          <a:spLocks noChangeArrowheads="1"/>
        </xdr:cNvSpPr>
      </xdr:nvSpPr>
      <xdr:spPr>
        <a:xfrm>
          <a:off x="8343900" y="21088350"/>
          <a:ext cx="3962400" cy="125730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インターンシップでの事務連絡、書類送付等をさせて頂く際のご担当者名をご記入ください。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学校担当者・フォーラム事務局担当のみ使用させていただきます。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（学生へは受入れが決定するまで</a:t>
          </a:r>
          <a:r>
            <a:rPr lang="en-US" cap="none" sz="1100" b="0" i="0" u="none" baseline="0">
              <a:solidFill>
                <a:srgbClr val="000000"/>
              </a:solidFill>
              <a:latin typeface="ＭＳ Ｐゴシック"/>
              <a:ea typeface="ＭＳ Ｐゴシック"/>
              <a:cs typeface="ＭＳ Ｐゴシック"/>
            </a:rPr>
            <a:t>お知らせは</a:t>
          </a:r>
          <a:r>
            <a:rPr lang="en-US" cap="none" sz="1100" b="0" i="0" u="none" baseline="0">
              <a:solidFill>
                <a:srgbClr val="000000"/>
              </a:solidFill>
              <a:latin typeface="ＭＳ Ｐゴシック"/>
              <a:ea typeface="ＭＳ Ｐゴシック"/>
              <a:cs typeface="ＭＳ Ｐゴシック"/>
            </a:rPr>
            <a:t>いたしません）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55</xdr:col>
      <xdr:colOff>76200</xdr:colOff>
      <xdr:row>80</xdr:row>
      <xdr:rowOff>304800</xdr:rowOff>
    </xdr:from>
    <xdr:to>
      <xdr:col>56</xdr:col>
      <xdr:colOff>76200</xdr:colOff>
      <xdr:row>89</xdr:row>
      <xdr:rowOff>219075</xdr:rowOff>
    </xdr:to>
    <xdr:sp>
      <xdr:nvSpPr>
        <xdr:cNvPr id="1" name="右中かっこ 6"/>
        <xdr:cNvSpPr>
          <a:spLocks/>
        </xdr:cNvSpPr>
      </xdr:nvSpPr>
      <xdr:spPr>
        <a:xfrm>
          <a:off x="7972425" y="20593050"/>
          <a:ext cx="333375" cy="2200275"/>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190500</xdr:colOff>
      <xdr:row>47</xdr:row>
      <xdr:rowOff>47625</xdr:rowOff>
    </xdr:from>
    <xdr:to>
      <xdr:col>60</xdr:col>
      <xdr:colOff>581025</xdr:colOff>
      <xdr:row>49</xdr:row>
      <xdr:rowOff>57150</xdr:rowOff>
    </xdr:to>
    <xdr:sp>
      <xdr:nvSpPr>
        <xdr:cNvPr id="2" name="角丸四角形吹き出し 2"/>
        <xdr:cNvSpPr>
          <a:spLocks/>
        </xdr:cNvSpPr>
      </xdr:nvSpPr>
      <xdr:spPr>
        <a:xfrm>
          <a:off x="8420100" y="12163425"/>
          <a:ext cx="1781175" cy="504825"/>
        </a:xfrm>
        <a:prstGeom prst="wedgeRoundRectCallout">
          <a:avLst>
            <a:gd name="adj1" fmla="val -76333"/>
            <a:gd name="adj2" fmla="val -4717"/>
          </a:avLst>
        </a:prstGeom>
        <a:no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内は●もしくはスペースのみ</a:t>
          </a:r>
          <a:r>
            <a:rPr lang="en-US" cap="none" sz="1100" b="0" i="0" u="none" baseline="0">
              <a:solidFill>
                <a:srgbClr val="000000"/>
              </a:solidFill>
              <a:latin typeface="ＭＳ Ｐゴシック"/>
              <a:ea typeface="ＭＳ Ｐゴシック"/>
              <a:cs typeface="ＭＳ Ｐゴシック"/>
            </a:rPr>
            <a:t>選択</a:t>
          </a:r>
          <a:r>
            <a:rPr lang="en-US" cap="none" sz="1100" b="0" i="0" u="none" baseline="0">
              <a:solidFill>
                <a:srgbClr val="000000"/>
              </a:solidFill>
              <a:latin typeface="ＭＳ Ｐゴシック"/>
              <a:ea typeface="ＭＳ Ｐゴシック"/>
              <a:cs typeface="ＭＳ Ｐゴシック"/>
            </a:rPr>
            <a:t>して</a:t>
          </a:r>
          <a:r>
            <a:rPr lang="en-US" cap="none" sz="1100" b="0" i="0" u="none" baseline="0">
              <a:solidFill>
                <a:srgbClr val="000000"/>
              </a:solidFill>
              <a:latin typeface="ＭＳ Ｐゴシック"/>
              <a:ea typeface="ＭＳ Ｐゴシック"/>
              <a:cs typeface="ＭＳ Ｐゴシック"/>
            </a:rPr>
            <a:t>ください。</a:t>
          </a:r>
          <a:r>
            <a:rPr lang="en-US" cap="none" sz="1100" b="0" i="0" u="none" baseline="0">
              <a:solidFill>
                <a:srgbClr val="000000"/>
              </a:solidFill>
            </a:rPr>
            <a:t>
</a:t>
          </a:r>
        </a:p>
      </xdr:txBody>
    </xdr:sp>
    <xdr:clientData/>
  </xdr:twoCellAnchor>
  <xdr:twoCellAnchor>
    <xdr:from>
      <xdr:col>56</xdr:col>
      <xdr:colOff>66675</xdr:colOff>
      <xdr:row>50</xdr:row>
      <xdr:rowOff>180975</xdr:rowOff>
    </xdr:from>
    <xdr:to>
      <xdr:col>64</xdr:col>
      <xdr:colOff>400050</xdr:colOff>
      <xdr:row>79</xdr:row>
      <xdr:rowOff>238125</xdr:rowOff>
    </xdr:to>
    <xdr:sp>
      <xdr:nvSpPr>
        <xdr:cNvPr id="3" name="テキスト ボックス 3"/>
        <xdr:cNvSpPr txBox="1">
          <a:spLocks noChangeArrowheads="1"/>
        </xdr:cNvSpPr>
      </xdr:nvSpPr>
      <xdr:spPr>
        <a:xfrm>
          <a:off x="8296275" y="13096875"/>
          <a:ext cx="5876925" cy="7153275"/>
        </a:xfrm>
        <a:prstGeom prst="rect">
          <a:avLst/>
        </a:prstGeom>
        <a:noFill/>
        <a:ln w="9525" cmpd="sng">
          <a:solidFill>
            <a:srgbClr val="BCBCBC"/>
          </a:solidFill>
          <a:headEnd type="none"/>
          <a:tailEnd type="none"/>
        </a:ln>
      </xdr:spPr>
      <xdr:txBody>
        <a:bodyPr vertOverflow="clip" wrap="square"/>
        <a:p>
          <a:pPr algn="l">
            <a:defRPr/>
          </a:pPr>
          <a:r>
            <a:rPr lang="en-US" cap="none" sz="1400" b="1" i="0" u="none" baseline="0">
              <a:solidFill>
                <a:srgbClr val="FF0000"/>
              </a:solidFill>
              <a:latin typeface="HGSｺﾞｼｯｸM"/>
              <a:ea typeface="HGSｺﾞｼｯｸM"/>
              <a:cs typeface="HGSｺﾞｼｯｸM"/>
            </a:rPr>
            <a:t>★</a:t>
          </a:r>
          <a:r>
            <a:rPr lang="en-US" cap="none" sz="1400" b="1" i="0" u="none" baseline="0">
              <a:solidFill>
                <a:srgbClr val="FF0000"/>
              </a:solidFill>
              <a:latin typeface="HGSｺﾞｼｯｸM"/>
              <a:ea typeface="HGSｺﾞｼｯｸM"/>
              <a:cs typeface="HGSｺﾞｼｯｸM"/>
            </a:rPr>
            <a:t>学校別学科</a:t>
          </a:r>
          <a:r>
            <a:rPr lang="en-US" cap="none" sz="1400" b="1" i="0" u="none" baseline="0">
              <a:solidFill>
                <a:srgbClr val="FF0000"/>
              </a:solidFill>
              <a:latin typeface="HGSｺﾞｼｯｸM"/>
              <a:ea typeface="HGSｺﾞｼｯｸM"/>
              <a:cs typeface="HGSｺﾞｼｯｸM"/>
            </a:rPr>
            <a:t>・学部</a:t>
          </a:r>
          <a:r>
            <a:rPr lang="en-US" cap="none" sz="1400" b="1" i="0" u="none" baseline="0">
              <a:solidFill>
                <a:srgbClr val="FF0000"/>
              </a:solidFill>
              <a:latin typeface="HGSｺﾞｼｯｸM"/>
              <a:ea typeface="HGSｺﾞｼｯｸM"/>
              <a:cs typeface="HGSｺﾞｼｯｸM"/>
            </a:rPr>
            <a:t>等一覧</a:t>
          </a:r>
          <a:r>
            <a:rPr lang="en-US" cap="none" sz="1400" b="1" i="0" u="none" baseline="0">
              <a:solidFill>
                <a:srgbClr val="FF0000"/>
              </a:solidFill>
              <a:latin typeface="HGSｺﾞｼｯｸM"/>
              <a:ea typeface="HGSｺﾞｼｯｸM"/>
              <a:cs typeface="HGSｺﾞｼｯｸM"/>
            </a:rPr>
            <a:t>（対象学部等参考資料）</a:t>
          </a:r>
          <a:r>
            <a:rPr lang="en-US" cap="none" sz="1400" b="1" i="0" u="none" baseline="0">
              <a:solidFill>
                <a:srgbClr val="FF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a:t>
          </a:r>
          <a:r>
            <a:rPr lang="en-US" cap="none" sz="1100" b="1" i="0" u="none" baseline="0">
              <a:solidFill>
                <a:srgbClr val="000000"/>
              </a:solidFill>
              <a:latin typeface="HGSｺﾞｼｯｸM"/>
              <a:ea typeface="HGSｺﾞｼｯｸM"/>
              <a:cs typeface="HGSｺﾞｼｯｸM"/>
            </a:rPr>
            <a:t>《</a:t>
          </a:r>
          <a:r>
            <a:rPr lang="en-US" cap="none" sz="1100" b="1" i="0" u="none" baseline="0">
              <a:solidFill>
                <a:srgbClr val="000000"/>
              </a:solidFill>
              <a:latin typeface="HGSｺﾞｼｯｸM"/>
              <a:ea typeface="HGSｺﾞｼｯｸM"/>
              <a:cs typeface="HGSｺﾞｼｯｸM"/>
            </a:rPr>
            <a:t>九州工業大学</a:t>
          </a:r>
          <a:r>
            <a:rPr lang="en-US" cap="none" sz="1100" b="1" i="0" u="none" baseline="0">
              <a:solidFill>
                <a:srgbClr val="000000"/>
              </a:solidFill>
              <a:latin typeface="HGSｺﾞｼｯｸM"/>
              <a:ea typeface="HGSｺﾞｼｯｸM"/>
              <a:cs typeface="HGSｺﾞｼｯｸM"/>
            </a:rPr>
            <a:t>》</a:t>
          </a:r>
          <a:r>
            <a:rPr lang="en-US" cap="none" sz="1100" b="1" i="0" u="none" baseline="0">
              <a:solidFill>
                <a:srgbClr val="000000"/>
              </a:solidFill>
              <a:latin typeface="HGSｺﾞｼｯｸM"/>
              <a:ea typeface="HGSｺﾞｼｯｸM"/>
              <a:cs typeface="HGSｺﾞｼｯｸM"/>
            </a:rPr>
            <a:t> </a:t>
          </a:r>
          <a:r>
            <a:rPr lang="en-US" cap="none" sz="1100" b="1"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○工学部</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・機械知能工学科　　・建設社会工学科　　・電気電子工学科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・応用化学科　　　　・マテリアル工学科　・総合システム工学科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○大学院工学府</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［博士前期課程］</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・機械知能工学専攻　・建設社会工学専攻・電気電子工学専攻　</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・物質工学専攻　　　・先端機能システム工学専攻</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［博士後期課程］　・工学専攻</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○情報工学部</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・知能情報工学科　　・電子情報工学科　　・システム創成情報工学科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・機械情報工学科　　・生命情報工学科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○大学院情報工学府</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［博士前期課程］</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・先端情報工学専攻</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・学際情報工学専攻　・情報創成工学専攻</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［博士後期課程］　・情報工学専攻</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○大学院生命体工学研究科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［博士前期課程］　・生体機能応用工学専攻　・人間知能システム工学専攻</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［博士後期課程］　・生命体工学専攻</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a:t>
          </a:r>
          <a:r>
            <a:rPr lang="en-US" cap="none" sz="1100" b="1" i="0" u="none" baseline="0">
              <a:solidFill>
                <a:srgbClr val="000000"/>
              </a:solidFill>
              <a:latin typeface="HGSｺﾞｼｯｸM"/>
              <a:ea typeface="HGSｺﾞｼｯｸM"/>
              <a:cs typeface="HGSｺﾞｼｯｸM"/>
            </a:rPr>
            <a:t>《</a:t>
          </a:r>
          <a:r>
            <a:rPr lang="en-US" cap="none" sz="1100" b="1" i="0" u="none" baseline="0">
              <a:solidFill>
                <a:srgbClr val="000000"/>
              </a:solidFill>
              <a:latin typeface="HGSｺﾞｼｯｸM"/>
              <a:ea typeface="HGSｺﾞｼｯｸM"/>
              <a:cs typeface="HGSｺﾞｼｯｸM"/>
            </a:rPr>
            <a:t>北九州市立大学</a:t>
          </a:r>
          <a:r>
            <a:rPr lang="en-US" cap="none" sz="1100" b="1" i="0" u="none" baseline="0">
              <a:solidFill>
                <a:srgbClr val="000000"/>
              </a:solidFill>
              <a:latin typeface="HGSｺﾞｼｯｸM"/>
              <a:ea typeface="HGSｺﾞｼｯｸM"/>
              <a:cs typeface="HGSｺﾞｼｯｸM"/>
            </a:rPr>
            <a:t>》</a:t>
          </a:r>
          <a:r>
            <a:rPr lang="en-US" cap="none" sz="1100" b="1" i="0" u="none" baseline="0">
              <a:solidFill>
                <a:srgbClr val="000000"/>
              </a:solidFill>
              <a:latin typeface="HGSｺﾞｼｯｸM"/>
              <a:ea typeface="HGSｺﾞｼｯｸM"/>
              <a:cs typeface="HGSｺﾞｼｯｸM"/>
            </a:rPr>
            <a:t> </a:t>
          </a:r>
          <a:r>
            <a:rPr lang="en-US" cap="none" sz="1100" b="1"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○国際環境工学部</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・エネルギー循環化学科　　・機械システム工学科　　・情報デザイン工学科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・建築デザイン工学科　　　・環境生命工学科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○大学院国際環境工学研究科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・環境システム専攻　　　　・環境工学専攻　　　　　・情報工学専攻</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・国際環境工学研究科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a:t>
          </a:r>
          <a:r>
            <a:rPr lang="en-US" cap="none" sz="1100" b="1" i="0" u="none" baseline="0">
              <a:solidFill>
                <a:srgbClr val="000000"/>
              </a:solidFill>
              <a:latin typeface="HGSｺﾞｼｯｸM"/>
              <a:ea typeface="HGSｺﾞｼｯｸM"/>
              <a:cs typeface="HGSｺﾞｼｯｸM"/>
            </a:rPr>
            <a:t>《</a:t>
          </a:r>
          <a:r>
            <a:rPr lang="en-US" cap="none" sz="1100" b="1" i="0" u="none" baseline="0">
              <a:solidFill>
                <a:srgbClr val="000000"/>
              </a:solidFill>
              <a:latin typeface="HGSｺﾞｼｯｸM"/>
              <a:ea typeface="HGSｺﾞｼｯｸM"/>
              <a:cs typeface="HGSｺﾞｼｯｸM"/>
            </a:rPr>
            <a:t>西日本工業大学</a:t>
          </a:r>
          <a:r>
            <a:rPr lang="en-US" cap="none" sz="1100" b="1" i="0" u="none" baseline="0">
              <a:solidFill>
                <a:srgbClr val="000000"/>
              </a:solidFill>
              <a:latin typeface="HGSｺﾞｼｯｸM"/>
              <a:ea typeface="HGSｺﾞｼｯｸM"/>
              <a:cs typeface="HGSｺﾞｼｯｸM"/>
            </a:rPr>
            <a:t>》</a:t>
          </a:r>
          <a:r>
            <a:rPr lang="en-US" cap="none" sz="1100" b="1" i="0" u="none" baseline="0">
              <a:solidFill>
                <a:srgbClr val="000000"/>
              </a:solidFill>
              <a:latin typeface="HGSｺﾞｼｯｸM"/>
              <a:ea typeface="HGSｺﾞｼｯｸM"/>
              <a:cs typeface="HGSｺﾞｼｯｸM"/>
            </a:rPr>
            <a:t> </a:t>
          </a:r>
          <a:r>
            <a:rPr lang="en-US" cap="none" sz="1100" b="1"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○工学部総合システム工学科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・機械工学系　　　・機械設計工学系　　・設備保全工学系　・電気電子工学系</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・知能制御工学系　・情報工学系　　　　・土木環境工学系</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○デザイン学部　　　・建築学科　　　　　・情報デザイン学科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○大学院工学研究科　・生産システム　　　・環境システム</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a:t>
          </a:r>
          <a:r>
            <a:rPr lang="en-US" cap="none" sz="1100" b="1" i="0" u="none" baseline="0">
              <a:solidFill>
                <a:srgbClr val="000000"/>
              </a:solidFill>
              <a:latin typeface="HGSｺﾞｼｯｸM"/>
              <a:ea typeface="HGSｺﾞｼｯｸM"/>
              <a:cs typeface="HGSｺﾞｼｯｸM"/>
            </a:rPr>
            <a:t>《</a:t>
          </a:r>
          <a:r>
            <a:rPr lang="en-US" cap="none" sz="1100" b="1" i="0" u="none" baseline="0">
              <a:solidFill>
                <a:srgbClr val="000000"/>
              </a:solidFill>
              <a:latin typeface="HGSｺﾞｼｯｸM"/>
              <a:ea typeface="HGSｺﾞｼｯｸM"/>
              <a:cs typeface="HGSｺﾞｼｯｸM"/>
            </a:rPr>
            <a:t>北九州工業高等専門学校</a:t>
          </a:r>
          <a:r>
            <a:rPr lang="en-US" cap="none" sz="1100" b="1" i="0" u="none" baseline="0">
              <a:solidFill>
                <a:srgbClr val="000000"/>
              </a:solidFill>
              <a:latin typeface="HGSｺﾞｼｯｸM"/>
              <a:ea typeface="HGSｺﾞｼｯｸM"/>
              <a:cs typeface="HGSｺﾞｼｯｸM"/>
            </a:rPr>
            <a:t>》</a:t>
          </a:r>
          <a:r>
            <a:rPr lang="en-US" cap="none" sz="1100" b="1"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○工学科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・機械工学科　　　・電気電子工学科　　・電子制御工学科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・制御情報工学科　・物質化学工学科</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FF0000"/>
              </a:solidFill>
              <a:latin typeface="HGSｺﾞｼｯｸM"/>
              <a:ea typeface="HGSｺﾞｼｯｸM"/>
              <a:cs typeface="HGSｺﾞｼｯｸM"/>
            </a:rPr>
            <a:t>（平成２７年度入学生より生産デザイン工学科に改組）</a:t>
          </a:r>
          <a:r>
            <a:rPr lang="en-US" cap="none" sz="1100" b="0" i="0" u="none" baseline="0">
              <a:solidFill>
                <a:srgbClr val="FF0000"/>
              </a:solidFill>
              <a:latin typeface="HGSｺﾞｼｯｸM"/>
              <a:ea typeface="HGSｺﾞｼｯｸM"/>
              <a:cs typeface="HGSｺﾞｼｯｸM"/>
            </a:rPr>
            <a:t>
</a:t>
          </a:r>
          <a:r>
            <a:rPr lang="en-US" cap="none" sz="1100" b="0" i="0" u="none" baseline="0">
              <a:solidFill>
                <a:srgbClr val="FF0000"/>
              </a:solidFill>
              <a:latin typeface="HGSｺﾞｼｯｸM"/>
              <a:ea typeface="HGSｺﾞｼｯｸM"/>
              <a:cs typeface="HGSｺﾞｼｯｸM"/>
            </a:rPr>
            <a:t>　○専攻科　　・生産デザイン工学専攻</a:t>
          </a:r>
          <a:r>
            <a:rPr lang="en-US" cap="none" sz="1100" b="0" i="0" u="none" baseline="0">
              <a:solidFill>
                <a:srgbClr val="FF0000"/>
              </a:solidFill>
              <a:latin typeface="HGSｺﾞｼｯｸM"/>
              <a:ea typeface="HGSｺﾞｼｯｸM"/>
              <a:cs typeface="HGSｺﾞｼｯｸM"/>
            </a:rPr>
            <a:t>
</a:t>
          </a:r>
          <a:r>
            <a:rPr lang="en-US" cap="none" sz="1100" b="0" i="0" u="none" baseline="0">
              <a:solidFill>
                <a:srgbClr val="FF0000"/>
              </a:solidFill>
              <a:latin typeface="HGSｺﾞｼｯｸM"/>
              <a:ea typeface="HGSｺﾞｼｯｸM"/>
              <a:cs typeface="HGSｺﾞｼｯｸM"/>
            </a:rPr>
            <a:t>　　（平成２７年度入学生より生産デザイン工学科専攻に改組）</a:t>
          </a:r>
          <a:r>
            <a:rPr lang="en-US" cap="none" sz="1100" b="0" i="0" u="none" baseline="0">
              <a:solidFill>
                <a:srgbClr val="FF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a:t>
          </a:r>
          <a:r>
            <a:rPr lang="en-US" cap="none" sz="1100" b="1" i="0" u="none" baseline="0">
              <a:solidFill>
                <a:srgbClr val="000000"/>
              </a:solidFill>
              <a:latin typeface="HGSｺﾞｼｯｸM"/>
              <a:ea typeface="HGSｺﾞｼｯｸM"/>
              <a:cs typeface="HGSｺﾞｼｯｸM"/>
            </a:rPr>
            <a:t>《</a:t>
          </a:r>
          <a:r>
            <a:rPr lang="en-US" cap="none" sz="1100" b="1" i="0" u="none" baseline="0">
              <a:solidFill>
                <a:srgbClr val="000000"/>
              </a:solidFill>
              <a:latin typeface="HGSｺﾞｼｯｸM"/>
              <a:ea typeface="HGSｺﾞｼｯｸM"/>
              <a:cs typeface="HGSｺﾞｼｯｸM"/>
            </a:rPr>
            <a:t>早稲田大学</a:t>
          </a:r>
          <a:r>
            <a:rPr lang="en-US" cap="none" sz="1100" b="1" i="0" u="none" baseline="0">
              <a:solidFill>
                <a:srgbClr val="000000"/>
              </a:solidFill>
              <a:latin typeface="HGSｺﾞｼｯｸM"/>
              <a:ea typeface="HGSｺﾞｼｯｸM"/>
              <a:cs typeface="HGSｺﾞｼｯｸM"/>
            </a:rPr>
            <a:t>》</a:t>
          </a:r>
          <a:r>
            <a:rPr lang="en-US" cap="none" sz="1100" b="1"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　○大学院情報生産システム研究科　　・情報生産</a:t>
          </a:r>
          <a:r>
            <a:rPr lang="en-US" cap="none" sz="1000" b="0" i="0" u="none" baseline="0">
              <a:solidFill>
                <a:srgbClr val="000000"/>
              </a:solidFill>
              <a:latin typeface="HGSｺﾞｼｯｸM"/>
              <a:ea typeface="HGSｺﾞｼｯｸM"/>
              <a:cs typeface="HGSｺﾞｼｯｸM"/>
            </a:rPr>
            <a:t>システム</a:t>
          </a:r>
          <a:r>
            <a:rPr lang="en-US" cap="none" sz="1100" b="0" i="0" u="none" baseline="0">
              <a:solidFill>
                <a:srgbClr val="000000"/>
              </a:solidFill>
              <a:latin typeface="HGSｺﾞｼｯｸM"/>
              <a:ea typeface="HGSｺﾞｼｯｸM"/>
              <a:cs typeface="HGSｺﾞｼｯｸM"/>
            </a:rPr>
            <a:t>工学専攻</a:t>
          </a:r>
        </a:p>
      </xdr:txBody>
    </xdr:sp>
    <xdr:clientData/>
  </xdr:twoCellAnchor>
  <xdr:twoCellAnchor>
    <xdr:from>
      <xdr:col>11</xdr:col>
      <xdr:colOff>85725</xdr:colOff>
      <xdr:row>54</xdr:row>
      <xdr:rowOff>38100</xdr:rowOff>
    </xdr:from>
    <xdr:to>
      <xdr:col>12</xdr:col>
      <xdr:colOff>9525</xdr:colOff>
      <xdr:row>58</xdr:row>
      <xdr:rowOff>209550</xdr:rowOff>
    </xdr:to>
    <xdr:sp>
      <xdr:nvSpPr>
        <xdr:cNvPr id="4" name="左大かっこ 4"/>
        <xdr:cNvSpPr>
          <a:spLocks/>
        </xdr:cNvSpPr>
      </xdr:nvSpPr>
      <xdr:spPr>
        <a:xfrm>
          <a:off x="2514600" y="13982700"/>
          <a:ext cx="47625" cy="1162050"/>
        </a:xfrm>
        <a:prstGeom prst="leftBracket">
          <a:avLst>
            <a:gd name="adj" fmla="val -496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28575</xdr:colOff>
      <xdr:row>54</xdr:row>
      <xdr:rowOff>38100</xdr:rowOff>
    </xdr:from>
    <xdr:to>
      <xdr:col>54</xdr:col>
      <xdr:colOff>66675</xdr:colOff>
      <xdr:row>58</xdr:row>
      <xdr:rowOff>209550</xdr:rowOff>
    </xdr:to>
    <xdr:sp>
      <xdr:nvSpPr>
        <xdr:cNvPr id="5" name="右大かっこ 5"/>
        <xdr:cNvSpPr>
          <a:spLocks/>
        </xdr:cNvSpPr>
      </xdr:nvSpPr>
      <xdr:spPr>
        <a:xfrm>
          <a:off x="7800975" y="13982700"/>
          <a:ext cx="38100" cy="1162050"/>
        </a:xfrm>
        <a:prstGeom prst="rightBracket">
          <a:avLst>
            <a:gd name="adj" fmla="val -496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54</xdr:row>
      <xdr:rowOff>38100</xdr:rowOff>
    </xdr:from>
    <xdr:to>
      <xdr:col>12</xdr:col>
      <xdr:colOff>9525</xdr:colOff>
      <xdr:row>58</xdr:row>
      <xdr:rowOff>209550</xdr:rowOff>
    </xdr:to>
    <xdr:sp>
      <xdr:nvSpPr>
        <xdr:cNvPr id="6" name="左大かっこ 6"/>
        <xdr:cNvSpPr>
          <a:spLocks/>
        </xdr:cNvSpPr>
      </xdr:nvSpPr>
      <xdr:spPr>
        <a:xfrm>
          <a:off x="2514600" y="13982700"/>
          <a:ext cx="47625" cy="1162050"/>
        </a:xfrm>
        <a:prstGeom prst="leftBracket">
          <a:avLst>
            <a:gd name="adj" fmla="val -496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28575</xdr:colOff>
      <xdr:row>54</xdr:row>
      <xdr:rowOff>38100</xdr:rowOff>
    </xdr:from>
    <xdr:to>
      <xdr:col>54</xdr:col>
      <xdr:colOff>66675</xdr:colOff>
      <xdr:row>58</xdr:row>
      <xdr:rowOff>209550</xdr:rowOff>
    </xdr:to>
    <xdr:sp>
      <xdr:nvSpPr>
        <xdr:cNvPr id="7" name="右大かっこ 7"/>
        <xdr:cNvSpPr>
          <a:spLocks/>
        </xdr:cNvSpPr>
      </xdr:nvSpPr>
      <xdr:spPr>
        <a:xfrm>
          <a:off x="7800975" y="13982700"/>
          <a:ext cx="38100" cy="1162050"/>
        </a:xfrm>
        <a:prstGeom prst="rightBracket">
          <a:avLst>
            <a:gd name="adj" fmla="val -496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104775</xdr:colOff>
      <xdr:row>82</xdr:row>
      <xdr:rowOff>133350</xdr:rowOff>
    </xdr:from>
    <xdr:to>
      <xdr:col>61</xdr:col>
      <xdr:colOff>666750</xdr:colOff>
      <xdr:row>88</xdr:row>
      <xdr:rowOff>85725</xdr:rowOff>
    </xdr:to>
    <xdr:sp>
      <xdr:nvSpPr>
        <xdr:cNvPr id="8" name="テキスト ボックス 8"/>
        <xdr:cNvSpPr txBox="1">
          <a:spLocks noChangeArrowheads="1"/>
        </xdr:cNvSpPr>
      </xdr:nvSpPr>
      <xdr:spPr>
        <a:xfrm>
          <a:off x="8334375" y="20974050"/>
          <a:ext cx="3162300" cy="143827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インターンシップでの事務連絡、書類送付等をさせて頂く際のご担当者名をご記入ください。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学校担当者・フォーラム事務局担当のみ使用させていただきます。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（学生へは受入れが決定するまで</a:t>
          </a:r>
          <a:r>
            <a:rPr lang="en-US" cap="none" sz="1100" b="0" i="0" u="none" baseline="0">
              <a:solidFill>
                <a:srgbClr val="000000"/>
              </a:solidFill>
              <a:latin typeface="ＭＳ Ｐゴシック"/>
              <a:ea typeface="ＭＳ Ｐゴシック"/>
              <a:cs typeface="ＭＳ Ｐゴシック"/>
            </a:rPr>
            <a:t>お知らせは</a:t>
          </a:r>
          <a:r>
            <a:rPr lang="en-US" cap="none" sz="1100" b="0" i="0" u="none" baseline="0">
              <a:solidFill>
                <a:srgbClr val="000000"/>
              </a:solidFill>
              <a:latin typeface="ＭＳ Ｐゴシック"/>
              <a:ea typeface="ＭＳ Ｐゴシック"/>
              <a:cs typeface="ＭＳ Ｐゴシック"/>
            </a:rPr>
            <a:t>いたしません）</a:t>
          </a:r>
          <a:r>
            <a:rPr lang="en-US" cap="none" sz="1100" b="0" i="0" u="none" baseline="0">
              <a:solidFill>
                <a:srgbClr val="000000"/>
              </a:solidFill>
              <a:latin typeface="Calibri"/>
              <a:ea typeface="Calibri"/>
              <a:cs typeface="Calibri"/>
            </a:rPr>
            <a:t>
</a:t>
          </a:r>
        </a:p>
      </xdr:txBody>
    </xdr:sp>
    <xdr:clientData/>
  </xdr:twoCellAnchor>
  <xdr:twoCellAnchor>
    <xdr:from>
      <xdr:col>43</xdr:col>
      <xdr:colOff>95250</xdr:colOff>
      <xdr:row>2</xdr:row>
      <xdr:rowOff>95250</xdr:rowOff>
    </xdr:from>
    <xdr:to>
      <xdr:col>53</xdr:col>
      <xdr:colOff>19050</xdr:colOff>
      <xdr:row>3</xdr:row>
      <xdr:rowOff>295275</xdr:rowOff>
    </xdr:to>
    <xdr:sp>
      <xdr:nvSpPr>
        <xdr:cNvPr id="9" name="テキスト ボックス 1"/>
        <xdr:cNvSpPr txBox="1">
          <a:spLocks noChangeArrowheads="1"/>
        </xdr:cNvSpPr>
      </xdr:nvSpPr>
      <xdr:spPr>
        <a:xfrm>
          <a:off x="6505575" y="600075"/>
          <a:ext cx="1162050" cy="390525"/>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800" b="1" i="0" u="none" baseline="0">
              <a:solidFill>
                <a:srgbClr val="000000"/>
              </a:solidFill>
            </a:rPr>
            <a:t>記入例</a:t>
          </a:r>
        </a:p>
      </xdr:txBody>
    </xdr:sp>
    <xdr:clientData/>
  </xdr:twoCellAnchor>
  <xdr:twoCellAnchor>
    <xdr:from>
      <xdr:col>11</xdr:col>
      <xdr:colOff>85725</xdr:colOff>
      <xdr:row>55</xdr:row>
      <xdr:rowOff>38100</xdr:rowOff>
    </xdr:from>
    <xdr:to>
      <xdr:col>12</xdr:col>
      <xdr:colOff>9525</xdr:colOff>
      <xdr:row>59</xdr:row>
      <xdr:rowOff>209550</xdr:rowOff>
    </xdr:to>
    <xdr:sp>
      <xdr:nvSpPr>
        <xdr:cNvPr id="10" name="左大かっこ 10"/>
        <xdr:cNvSpPr>
          <a:spLocks/>
        </xdr:cNvSpPr>
      </xdr:nvSpPr>
      <xdr:spPr>
        <a:xfrm>
          <a:off x="2514600" y="14230350"/>
          <a:ext cx="47625" cy="1162050"/>
        </a:xfrm>
        <a:prstGeom prst="leftBracket">
          <a:avLst>
            <a:gd name="adj" fmla="val -496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28575</xdr:colOff>
      <xdr:row>55</xdr:row>
      <xdr:rowOff>38100</xdr:rowOff>
    </xdr:from>
    <xdr:to>
      <xdr:col>54</xdr:col>
      <xdr:colOff>66675</xdr:colOff>
      <xdr:row>59</xdr:row>
      <xdr:rowOff>209550</xdr:rowOff>
    </xdr:to>
    <xdr:sp>
      <xdr:nvSpPr>
        <xdr:cNvPr id="11" name="右大かっこ 11"/>
        <xdr:cNvSpPr>
          <a:spLocks/>
        </xdr:cNvSpPr>
      </xdr:nvSpPr>
      <xdr:spPr>
        <a:xfrm>
          <a:off x="7800975" y="14230350"/>
          <a:ext cx="38100" cy="1162050"/>
        </a:xfrm>
        <a:prstGeom prst="rightBracket">
          <a:avLst>
            <a:gd name="adj" fmla="val -496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55</xdr:row>
      <xdr:rowOff>38100</xdr:rowOff>
    </xdr:from>
    <xdr:to>
      <xdr:col>12</xdr:col>
      <xdr:colOff>9525</xdr:colOff>
      <xdr:row>59</xdr:row>
      <xdr:rowOff>209550</xdr:rowOff>
    </xdr:to>
    <xdr:sp>
      <xdr:nvSpPr>
        <xdr:cNvPr id="12" name="左大かっこ 12"/>
        <xdr:cNvSpPr>
          <a:spLocks/>
        </xdr:cNvSpPr>
      </xdr:nvSpPr>
      <xdr:spPr>
        <a:xfrm>
          <a:off x="2514600" y="14230350"/>
          <a:ext cx="47625" cy="1162050"/>
        </a:xfrm>
        <a:prstGeom prst="leftBracket">
          <a:avLst>
            <a:gd name="adj" fmla="val -496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28575</xdr:colOff>
      <xdr:row>55</xdr:row>
      <xdr:rowOff>38100</xdr:rowOff>
    </xdr:from>
    <xdr:to>
      <xdr:col>54</xdr:col>
      <xdr:colOff>66675</xdr:colOff>
      <xdr:row>59</xdr:row>
      <xdr:rowOff>209550</xdr:rowOff>
    </xdr:to>
    <xdr:sp>
      <xdr:nvSpPr>
        <xdr:cNvPr id="13" name="右大かっこ 13"/>
        <xdr:cNvSpPr>
          <a:spLocks/>
        </xdr:cNvSpPr>
      </xdr:nvSpPr>
      <xdr:spPr>
        <a:xfrm>
          <a:off x="7800975" y="14230350"/>
          <a:ext cx="38100" cy="1162050"/>
        </a:xfrm>
        <a:prstGeom prst="rightBracket">
          <a:avLst>
            <a:gd name="adj" fmla="val -496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jinzai@kpec.or.jp" TargetMode="External" /><Relationship Id="rId2" Type="http://schemas.openxmlformats.org/officeDocument/2006/relationships/hyperlink" Target="http://www.mcon.co.jp/"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nfo-jinzai@kpec.or.jp" TargetMode="External" /><Relationship Id="rId2" Type="http://schemas.openxmlformats.org/officeDocument/2006/relationships/hyperlink" Target="http://www.mcon.co.jp/" TargetMode="External" /><Relationship Id="rId3" Type="http://schemas.openxmlformats.org/officeDocument/2006/relationships/comments" Target="../comments3.xml" /><Relationship Id="rId4" Type="http://schemas.openxmlformats.org/officeDocument/2006/relationships/vmlDrawing" Target="../drawings/vmlDrawing3.vml" /><Relationship Id="rId5" Type="http://schemas.openxmlformats.org/officeDocument/2006/relationships/drawing" Target="../drawings/drawing2.x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sheetPr>
  <dimension ref="A1:BK101"/>
  <sheetViews>
    <sheetView showGridLines="0" tabSelected="1" view="pageBreakPreview" zoomScale="110" zoomScaleNormal="80" zoomScaleSheetLayoutView="110" zoomScalePageLayoutView="70" workbookViewId="0" topLeftCell="A76">
      <selection activeCell="BL85" sqref="BL85"/>
    </sheetView>
  </sheetViews>
  <sheetFormatPr defaultColWidth="12.875" defaultRowHeight="13.5"/>
  <cols>
    <col min="1" max="1" width="4.625" style="1" customWidth="1"/>
    <col min="2" max="2" width="12.625" style="1" customWidth="1"/>
    <col min="3" max="28" width="1.625" style="1" customWidth="1"/>
    <col min="29" max="29" width="1.875" style="1" customWidth="1"/>
    <col min="30" max="55" width="1.625" style="1" customWidth="1"/>
    <col min="56" max="56" width="4.375" style="1" customWidth="1"/>
    <col min="57" max="59" width="3.625" style="1" customWidth="1"/>
    <col min="60" max="60" width="7.375" style="1" customWidth="1"/>
    <col min="61" max="61" width="15.875" style="1" customWidth="1"/>
    <col min="62" max="16384" width="12.875" style="1" customWidth="1"/>
  </cols>
  <sheetData>
    <row r="1" spans="1:63" ht="13.5" thickBot="1">
      <c r="A1" s="1" t="s">
        <v>276</v>
      </c>
      <c r="BK1" s="188" t="s">
        <v>231</v>
      </c>
    </row>
    <row r="2" spans="1:63" ht="26.25" customHeight="1" thickBot="1">
      <c r="A2" s="387" t="s">
        <v>275</v>
      </c>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c r="AL2" s="388"/>
      <c r="AM2" s="388"/>
      <c r="AN2" s="388"/>
      <c r="AO2" s="388"/>
      <c r="AP2" s="388"/>
      <c r="AQ2" s="388"/>
      <c r="AR2" s="388"/>
      <c r="AS2" s="388"/>
      <c r="AT2" s="388"/>
      <c r="AU2" s="388"/>
      <c r="AV2" s="388"/>
      <c r="AW2" s="388"/>
      <c r="AX2" s="388"/>
      <c r="AY2" s="388"/>
      <c r="AZ2" s="388"/>
      <c r="BA2" s="388"/>
      <c r="BB2" s="388"/>
      <c r="BC2" s="389"/>
      <c r="BK2" s="188" t="s">
        <v>232</v>
      </c>
    </row>
    <row r="3" spans="1:55" ht="15" customHeight="1">
      <c r="A3" s="278" t="s">
        <v>136</v>
      </c>
      <c r="B3" s="127" t="s">
        <v>229</v>
      </c>
      <c r="C3" s="408"/>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09"/>
      <c r="AL3" s="409"/>
      <c r="AM3" s="409"/>
      <c r="AN3" s="409"/>
      <c r="AO3" s="409"/>
      <c r="AP3" s="409"/>
      <c r="AQ3" s="409"/>
      <c r="AR3" s="409"/>
      <c r="AS3" s="409"/>
      <c r="AT3" s="409"/>
      <c r="AU3" s="409"/>
      <c r="AV3" s="409"/>
      <c r="AW3" s="409"/>
      <c r="AX3" s="409"/>
      <c r="AY3" s="409"/>
      <c r="AZ3" s="409"/>
      <c r="BA3" s="409"/>
      <c r="BB3" s="409"/>
      <c r="BC3" s="410"/>
    </row>
    <row r="4" spans="1:55" ht="36" customHeight="1" thickBot="1">
      <c r="A4" s="279"/>
      <c r="B4" s="128" t="s">
        <v>1</v>
      </c>
      <c r="C4" s="390"/>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2"/>
    </row>
    <row r="5" spans="1:55" ht="30" customHeight="1">
      <c r="A5" s="279"/>
      <c r="B5" s="129" t="s">
        <v>2</v>
      </c>
      <c r="C5" s="393"/>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c r="AP5" s="394"/>
      <c r="AQ5" s="394"/>
      <c r="AR5" s="394"/>
      <c r="AS5" s="394"/>
      <c r="AT5" s="394"/>
      <c r="AU5" s="394"/>
      <c r="AV5" s="394"/>
      <c r="AW5" s="394"/>
      <c r="AX5" s="394"/>
      <c r="AY5" s="394"/>
      <c r="AZ5" s="394"/>
      <c r="BA5" s="394"/>
      <c r="BB5" s="394"/>
      <c r="BC5" s="395"/>
    </row>
    <row r="6" spans="1:55" ht="19.5" customHeight="1">
      <c r="A6" s="279"/>
      <c r="B6" s="398" t="s">
        <v>137</v>
      </c>
      <c r="C6" s="363"/>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411"/>
      <c r="AJ6" s="416" t="s">
        <v>225</v>
      </c>
      <c r="AK6" s="417"/>
      <c r="AL6" s="417"/>
      <c r="AM6" s="417"/>
      <c r="AN6" s="417"/>
      <c r="AO6" s="417"/>
      <c r="AP6" s="417"/>
      <c r="AQ6" s="417"/>
      <c r="AR6" s="417"/>
      <c r="AS6" s="417"/>
      <c r="AT6" s="417"/>
      <c r="AU6" s="417"/>
      <c r="AV6" s="417"/>
      <c r="AW6" s="417"/>
      <c r="AX6" s="417"/>
      <c r="AY6" s="417"/>
      <c r="AZ6" s="417"/>
      <c r="BA6" s="417"/>
      <c r="BB6" s="417"/>
      <c r="BC6" s="418"/>
    </row>
    <row r="7" spans="1:55" ht="19.5" customHeight="1">
      <c r="A7" s="279"/>
      <c r="B7" s="399"/>
      <c r="C7" s="366"/>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412"/>
      <c r="AJ7" s="419"/>
      <c r="AK7" s="420"/>
      <c r="AL7" s="420"/>
      <c r="AM7" s="420"/>
      <c r="AN7" s="420"/>
      <c r="AO7" s="420"/>
      <c r="AP7" s="420"/>
      <c r="AQ7" s="420"/>
      <c r="AR7" s="420"/>
      <c r="AS7" s="420"/>
      <c r="AT7" s="420"/>
      <c r="AU7" s="420"/>
      <c r="AV7" s="420"/>
      <c r="AW7" s="420"/>
      <c r="AX7" s="420"/>
      <c r="AY7" s="420"/>
      <c r="AZ7" s="420"/>
      <c r="BA7" s="420"/>
      <c r="BB7" s="420"/>
      <c r="BC7" s="421"/>
    </row>
    <row r="8" spans="1:55" ht="19.5" customHeight="1">
      <c r="A8" s="279"/>
      <c r="B8" s="399"/>
      <c r="C8" s="366"/>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412"/>
      <c r="AJ8" s="419"/>
      <c r="AK8" s="420"/>
      <c r="AL8" s="420"/>
      <c r="AM8" s="420"/>
      <c r="AN8" s="420"/>
      <c r="AO8" s="420"/>
      <c r="AP8" s="420"/>
      <c r="AQ8" s="420"/>
      <c r="AR8" s="420"/>
      <c r="AS8" s="420"/>
      <c r="AT8" s="420"/>
      <c r="AU8" s="420"/>
      <c r="AV8" s="420"/>
      <c r="AW8" s="420"/>
      <c r="AX8" s="420"/>
      <c r="AY8" s="420"/>
      <c r="AZ8" s="420"/>
      <c r="BA8" s="420"/>
      <c r="BB8" s="420"/>
      <c r="BC8" s="421"/>
    </row>
    <row r="9" spans="1:55" ht="19.5" customHeight="1">
      <c r="A9" s="279"/>
      <c r="B9" s="399"/>
      <c r="C9" s="366"/>
      <c r="D9" s="367"/>
      <c r="E9" s="367"/>
      <c r="F9" s="367"/>
      <c r="G9" s="367"/>
      <c r="H9" s="367"/>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367"/>
      <c r="AI9" s="412"/>
      <c r="AJ9" s="419"/>
      <c r="AK9" s="420"/>
      <c r="AL9" s="420"/>
      <c r="AM9" s="420"/>
      <c r="AN9" s="420"/>
      <c r="AO9" s="420"/>
      <c r="AP9" s="420"/>
      <c r="AQ9" s="420"/>
      <c r="AR9" s="420"/>
      <c r="AS9" s="420"/>
      <c r="AT9" s="420"/>
      <c r="AU9" s="420"/>
      <c r="AV9" s="420"/>
      <c r="AW9" s="420"/>
      <c r="AX9" s="420"/>
      <c r="AY9" s="420"/>
      <c r="AZ9" s="420"/>
      <c r="BA9" s="420"/>
      <c r="BB9" s="420"/>
      <c r="BC9" s="421"/>
    </row>
    <row r="10" spans="1:55" ht="19.5" customHeight="1">
      <c r="A10" s="279"/>
      <c r="B10" s="399"/>
      <c r="C10" s="366"/>
      <c r="D10" s="367"/>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412"/>
      <c r="AJ10" s="419"/>
      <c r="AK10" s="420"/>
      <c r="AL10" s="420"/>
      <c r="AM10" s="420"/>
      <c r="AN10" s="420"/>
      <c r="AO10" s="420"/>
      <c r="AP10" s="420"/>
      <c r="AQ10" s="420"/>
      <c r="AR10" s="420"/>
      <c r="AS10" s="420"/>
      <c r="AT10" s="420"/>
      <c r="AU10" s="420"/>
      <c r="AV10" s="420"/>
      <c r="AW10" s="420"/>
      <c r="AX10" s="420"/>
      <c r="AY10" s="420"/>
      <c r="AZ10" s="420"/>
      <c r="BA10" s="420"/>
      <c r="BB10" s="420"/>
      <c r="BC10" s="421"/>
    </row>
    <row r="11" spans="1:55" ht="19.5" customHeight="1">
      <c r="A11" s="279"/>
      <c r="B11" s="399"/>
      <c r="C11" s="366"/>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412"/>
      <c r="AJ11" s="419"/>
      <c r="AK11" s="420"/>
      <c r="AL11" s="420"/>
      <c r="AM11" s="420"/>
      <c r="AN11" s="420"/>
      <c r="AO11" s="420"/>
      <c r="AP11" s="420"/>
      <c r="AQ11" s="420"/>
      <c r="AR11" s="420"/>
      <c r="AS11" s="420"/>
      <c r="AT11" s="420"/>
      <c r="AU11" s="420"/>
      <c r="AV11" s="420"/>
      <c r="AW11" s="420"/>
      <c r="AX11" s="420"/>
      <c r="AY11" s="420"/>
      <c r="AZ11" s="420"/>
      <c r="BA11" s="420"/>
      <c r="BB11" s="420"/>
      <c r="BC11" s="421"/>
    </row>
    <row r="12" spans="1:55" ht="19.5" customHeight="1">
      <c r="A12" s="279"/>
      <c r="B12" s="400"/>
      <c r="C12" s="413"/>
      <c r="D12" s="414"/>
      <c r="E12" s="414"/>
      <c r="F12" s="414"/>
      <c r="G12" s="414"/>
      <c r="H12" s="414"/>
      <c r="I12" s="414"/>
      <c r="J12" s="414"/>
      <c r="K12" s="414"/>
      <c r="L12" s="414"/>
      <c r="M12" s="414"/>
      <c r="N12" s="414"/>
      <c r="O12" s="414"/>
      <c r="P12" s="414"/>
      <c r="Q12" s="414"/>
      <c r="R12" s="414"/>
      <c r="S12" s="414"/>
      <c r="T12" s="414"/>
      <c r="U12" s="414"/>
      <c r="V12" s="414"/>
      <c r="W12" s="414"/>
      <c r="X12" s="414"/>
      <c r="Y12" s="414"/>
      <c r="Z12" s="414"/>
      <c r="AA12" s="414"/>
      <c r="AB12" s="414"/>
      <c r="AC12" s="414"/>
      <c r="AD12" s="414"/>
      <c r="AE12" s="414"/>
      <c r="AF12" s="414"/>
      <c r="AG12" s="414"/>
      <c r="AH12" s="414"/>
      <c r="AI12" s="415"/>
      <c r="AJ12" s="422"/>
      <c r="AK12" s="423"/>
      <c r="AL12" s="423"/>
      <c r="AM12" s="423"/>
      <c r="AN12" s="423"/>
      <c r="AO12" s="423"/>
      <c r="AP12" s="423"/>
      <c r="AQ12" s="423"/>
      <c r="AR12" s="423"/>
      <c r="AS12" s="423"/>
      <c r="AT12" s="423"/>
      <c r="AU12" s="423"/>
      <c r="AV12" s="423"/>
      <c r="AW12" s="423"/>
      <c r="AX12" s="423"/>
      <c r="AY12" s="423"/>
      <c r="AZ12" s="423"/>
      <c r="BA12" s="423"/>
      <c r="BB12" s="423"/>
      <c r="BC12" s="424"/>
    </row>
    <row r="13" spans="1:55" ht="19.5" customHeight="1">
      <c r="A13" s="279"/>
      <c r="B13" s="129" t="s">
        <v>3</v>
      </c>
      <c r="C13" s="396" t="s">
        <v>175</v>
      </c>
      <c r="D13" s="397"/>
      <c r="E13" s="406" t="s">
        <v>235</v>
      </c>
      <c r="F13" s="407"/>
      <c r="G13" s="407"/>
      <c r="H13" s="407"/>
      <c r="I13" s="407"/>
      <c r="J13" s="407"/>
      <c r="K13" s="407"/>
      <c r="L13" s="407"/>
      <c r="M13" s="407"/>
      <c r="N13" s="407"/>
      <c r="O13" s="430"/>
      <c r="P13" s="430"/>
      <c r="Q13" s="430"/>
      <c r="R13" s="430"/>
      <c r="S13" s="430"/>
      <c r="T13" s="430"/>
      <c r="U13" s="430"/>
      <c r="V13" s="430"/>
      <c r="W13" s="430"/>
      <c r="X13" s="430"/>
      <c r="Y13" s="430"/>
      <c r="Z13" s="430"/>
      <c r="AA13" s="430"/>
      <c r="AB13" s="430"/>
      <c r="AC13" s="430"/>
      <c r="AD13" s="430"/>
      <c r="AE13" s="430"/>
      <c r="AF13" s="430"/>
      <c r="AG13" s="430"/>
      <c r="AH13" s="430"/>
      <c r="AI13" s="430"/>
      <c r="AJ13" s="430"/>
      <c r="AK13" s="430"/>
      <c r="AL13" s="430"/>
      <c r="AM13" s="430"/>
      <c r="AN13" s="430"/>
      <c r="AO13" s="430"/>
      <c r="AP13" s="430"/>
      <c r="AQ13" s="430"/>
      <c r="AR13" s="430"/>
      <c r="AS13" s="430"/>
      <c r="AT13" s="430"/>
      <c r="AU13" s="430"/>
      <c r="AV13" s="430"/>
      <c r="AW13" s="430"/>
      <c r="AX13" s="430"/>
      <c r="AY13" s="430"/>
      <c r="AZ13" s="430"/>
      <c r="BA13" s="430"/>
      <c r="BB13" s="430"/>
      <c r="BC13" s="431"/>
    </row>
    <row r="14" spans="1:55" ht="19.5" customHeight="1">
      <c r="A14" s="279"/>
      <c r="B14" s="130" t="s">
        <v>5</v>
      </c>
      <c r="C14" s="360"/>
      <c r="D14" s="361"/>
      <c r="E14" s="361"/>
      <c r="F14" s="361"/>
      <c r="G14" s="361"/>
      <c r="H14" s="361"/>
      <c r="I14" s="361"/>
      <c r="J14" s="361"/>
      <c r="K14" s="361"/>
      <c r="L14" s="361"/>
      <c r="M14" s="361"/>
      <c r="N14" s="361"/>
      <c r="O14" s="361"/>
      <c r="P14" s="361"/>
      <c r="Q14" s="361"/>
      <c r="R14" s="361"/>
      <c r="S14" s="361"/>
      <c r="T14" s="361"/>
      <c r="U14" s="361"/>
      <c r="V14" s="361"/>
      <c r="W14" s="361"/>
      <c r="X14" s="361"/>
      <c r="Y14" s="361"/>
      <c r="Z14" s="361"/>
      <c r="AA14" s="361"/>
      <c r="AB14" s="361"/>
      <c r="AC14" s="361"/>
      <c r="AD14" s="361"/>
      <c r="AE14" s="361"/>
      <c r="AF14" s="361"/>
      <c r="AG14" s="361"/>
      <c r="AH14" s="361"/>
      <c r="AI14" s="361"/>
      <c r="AJ14" s="361"/>
      <c r="AK14" s="361"/>
      <c r="AL14" s="361"/>
      <c r="AM14" s="361"/>
      <c r="AN14" s="361"/>
      <c r="AO14" s="361"/>
      <c r="AP14" s="361"/>
      <c r="AQ14" s="361"/>
      <c r="AR14" s="361"/>
      <c r="AS14" s="361"/>
      <c r="AT14" s="361"/>
      <c r="AU14" s="361"/>
      <c r="AV14" s="361"/>
      <c r="AW14" s="361"/>
      <c r="AX14" s="361"/>
      <c r="AY14" s="361"/>
      <c r="AZ14" s="361"/>
      <c r="BA14" s="361"/>
      <c r="BB14" s="361"/>
      <c r="BC14" s="362"/>
    </row>
    <row r="15" spans="1:55" ht="19.5" customHeight="1">
      <c r="A15" s="279"/>
      <c r="B15" s="130" t="s">
        <v>6</v>
      </c>
      <c r="C15" s="404"/>
      <c r="D15" s="354"/>
      <c r="E15" s="354"/>
      <c r="F15" s="354"/>
      <c r="G15" s="354"/>
      <c r="H15" s="354"/>
      <c r="I15" s="354"/>
      <c r="J15" s="354"/>
      <c r="K15" s="354"/>
      <c r="L15" s="354"/>
      <c r="M15" s="354"/>
      <c r="N15" s="354"/>
      <c r="O15" s="354"/>
      <c r="P15" s="354"/>
      <c r="Q15" s="354"/>
      <c r="R15" s="354"/>
      <c r="S15" s="354"/>
      <c r="T15" s="354"/>
      <c r="U15" s="354"/>
      <c r="V15" s="354"/>
      <c r="W15" s="405"/>
      <c r="X15" s="425" t="s">
        <v>7</v>
      </c>
      <c r="Y15" s="426"/>
      <c r="Z15" s="426"/>
      <c r="AA15" s="426"/>
      <c r="AB15" s="426"/>
      <c r="AC15" s="426"/>
      <c r="AD15" s="426"/>
      <c r="AE15" s="427"/>
      <c r="AF15" s="404"/>
      <c r="AG15" s="354"/>
      <c r="AH15" s="354"/>
      <c r="AI15" s="354"/>
      <c r="AJ15" s="354"/>
      <c r="AK15" s="354"/>
      <c r="AL15" s="354"/>
      <c r="AM15" s="354"/>
      <c r="AN15" s="354"/>
      <c r="AO15" s="354"/>
      <c r="AP15" s="354"/>
      <c r="AQ15" s="354"/>
      <c r="AR15" s="354"/>
      <c r="AS15" s="354"/>
      <c r="AT15" s="354"/>
      <c r="AU15" s="354"/>
      <c r="AV15" s="354"/>
      <c r="AW15" s="354"/>
      <c r="AX15" s="354"/>
      <c r="AY15" s="354"/>
      <c r="AZ15" s="354"/>
      <c r="BA15" s="354"/>
      <c r="BB15" s="354"/>
      <c r="BC15" s="428"/>
    </row>
    <row r="16" spans="1:55" ht="19.5" customHeight="1">
      <c r="A16" s="279"/>
      <c r="B16" s="130" t="s">
        <v>65</v>
      </c>
      <c r="C16" s="276"/>
      <c r="D16" s="277"/>
      <c r="E16" s="277"/>
      <c r="F16" s="277"/>
      <c r="G16" s="277"/>
      <c r="H16" s="277"/>
      <c r="I16" s="277"/>
      <c r="J16" s="277"/>
      <c r="K16" s="271" t="s">
        <v>8</v>
      </c>
      <c r="L16" s="271"/>
      <c r="M16" s="277"/>
      <c r="N16" s="277"/>
      <c r="O16" s="277"/>
      <c r="P16" s="277"/>
      <c r="Q16" s="277"/>
      <c r="R16" s="277"/>
      <c r="S16" s="277"/>
      <c r="T16" s="277"/>
      <c r="U16" s="271" t="s">
        <v>226</v>
      </c>
      <c r="V16" s="271"/>
      <c r="W16" s="272"/>
      <c r="X16" s="425" t="s">
        <v>10</v>
      </c>
      <c r="Y16" s="426"/>
      <c r="Z16" s="426"/>
      <c r="AA16" s="426"/>
      <c r="AB16" s="426"/>
      <c r="AC16" s="426"/>
      <c r="AD16" s="426"/>
      <c r="AE16" s="427"/>
      <c r="AF16" s="444"/>
      <c r="AG16" s="445"/>
      <c r="AH16" s="445"/>
      <c r="AI16" s="445"/>
      <c r="AJ16" s="277" t="s">
        <v>11</v>
      </c>
      <c r="AK16" s="277"/>
      <c r="AL16" s="429"/>
      <c r="AM16" s="425" t="s">
        <v>12</v>
      </c>
      <c r="AN16" s="426"/>
      <c r="AO16" s="426"/>
      <c r="AP16" s="426"/>
      <c r="AQ16" s="426"/>
      <c r="AR16" s="426"/>
      <c r="AS16" s="427"/>
      <c r="AT16" s="441"/>
      <c r="AU16" s="442"/>
      <c r="AV16" s="442"/>
      <c r="AW16" s="442"/>
      <c r="AX16" s="442"/>
      <c r="AY16" s="442"/>
      <c r="AZ16" s="277" t="s">
        <v>13</v>
      </c>
      <c r="BA16" s="277"/>
      <c r="BB16" s="277"/>
      <c r="BC16" s="443"/>
    </row>
    <row r="17" spans="1:55" ht="19.5" customHeight="1">
      <c r="A17" s="279"/>
      <c r="B17" s="131" t="s">
        <v>14</v>
      </c>
      <c r="C17" s="437" t="s">
        <v>259</v>
      </c>
      <c r="D17" s="438"/>
      <c r="E17" s="438"/>
      <c r="F17" s="438"/>
      <c r="G17" s="438"/>
      <c r="H17" s="438"/>
      <c r="I17" s="438"/>
      <c r="J17" s="438"/>
      <c r="K17" s="438"/>
      <c r="L17" s="438"/>
      <c r="M17" s="438"/>
      <c r="N17" s="438"/>
      <c r="O17" s="438"/>
      <c r="P17" s="438"/>
      <c r="Q17" s="438"/>
      <c r="R17" s="438"/>
      <c r="S17" s="438"/>
      <c r="T17" s="438"/>
      <c r="U17" s="438"/>
      <c r="V17" s="438"/>
      <c r="W17" s="438"/>
      <c r="X17" s="438"/>
      <c r="Y17" s="438"/>
      <c r="Z17" s="438"/>
      <c r="AA17" s="438"/>
      <c r="AB17" s="438"/>
      <c r="AC17" s="438"/>
      <c r="AD17" s="438"/>
      <c r="AE17" s="438"/>
      <c r="AF17" s="438"/>
      <c r="AG17" s="438"/>
      <c r="AH17" s="438"/>
      <c r="AI17" s="438"/>
      <c r="AJ17" s="438"/>
      <c r="AK17" s="438"/>
      <c r="AL17" s="438"/>
      <c r="AM17" s="438"/>
      <c r="AN17" s="438"/>
      <c r="AO17" s="438"/>
      <c r="AP17" s="438"/>
      <c r="AQ17" s="438"/>
      <c r="AR17" s="438"/>
      <c r="AS17" s="438"/>
      <c r="AT17" s="438"/>
      <c r="AU17" s="438"/>
      <c r="AV17" s="438"/>
      <c r="AW17" s="438"/>
      <c r="AX17" s="438"/>
      <c r="AY17" s="438"/>
      <c r="AZ17" s="438"/>
      <c r="BA17" s="438"/>
      <c r="BB17" s="438"/>
      <c r="BC17" s="439"/>
    </row>
    <row r="18" spans="1:55" ht="19.5" customHeight="1">
      <c r="A18" s="279"/>
      <c r="B18" s="130" t="s">
        <v>61</v>
      </c>
      <c r="C18" s="434"/>
      <c r="D18" s="435"/>
      <c r="E18" s="435"/>
      <c r="F18" s="435"/>
      <c r="G18" s="435"/>
      <c r="H18" s="435"/>
      <c r="I18" s="435"/>
      <c r="J18" s="435"/>
      <c r="K18" s="435"/>
      <c r="L18" s="435"/>
      <c r="M18" s="435"/>
      <c r="N18" s="435"/>
      <c r="O18" s="435"/>
      <c r="P18" s="435"/>
      <c r="Q18" s="435"/>
      <c r="R18" s="435"/>
      <c r="S18" s="435"/>
      <c r="T18" s="435"/>
      <c r="U18" s="435"/>
      <c r="V18" s="435"/>
      <c r="W18" s="440"/>
      <c r="X18" s="251" t="s">
        <v>62</v>
      </c>
      <c r="Y18" s="252"/>
      <c r="Z18" s="252"/>
      <c r="AA18" s="252"/>
      <c r="AB18" s="252"/>
      <c r="AC18" s="252"/>
      <c r="AD18" s="252"/>
      <c r="AE18" s="253"/>
      <c r="AF18" s="434"/>
      <c r="AG18" s="435"/>
      <c r="AH18" s="435"/>
      <c r="AI18" s="435"/>
      <c r="AJ18" s="435"/>
      <c r="AK18" s="435"/>
      <c r="AL18" s="435"/>
      <c r="AM18" s="435"/>
      <c r="AN18" s="435"/>
      <c r="AO18" s="435"/>
      <c r="AP18" s="435"/>
      <c r="AQ18" s="435"/>
      <c r="AR18" s="435"/>
      <c r="AS18" s="435"/>
      <c r="AT18" s="435"/>
      <c r="AU18" s="435"/>
      <c r="AV18" s="435"/>
      <c r="AW18" s="435"/>
      <c r="AX18" s="435"/>
      <c r="AY18" s="435"/>
      <c r="AZ18" s="435"/>
      <c r="BA18" s="435"/>
      <c r="BB18" s="435"/>
      <c r="BC18" s="436"/>
    </row>
    <row r="19" spans="1:55" ht="19.5" customHeight="1">
      <c r="A19" s="279"/>
      <c r="B19" s="398" t="s">
        <v>138</v>
      </c>
      <c r="C19" s="363"/>
      <c r="D19" s="364"/>
      <c r="E19" s="364"/>
      <c r="F19" s="364"/>
      <c r="G19" s="364"/>
      <c r="H19" s="364"/>
      <c r="I19" s="364"/>
      <c r="J19" s="364"/>
      <c r="K19" s="364"/>
      <c r="L19" s="364"/>
      <c r="M19" s="364"/>
      <c r="N19" s="364"/>
      <c r="O19" s="364"/>
      <c r="P19" s="364"/>
      <c r="Q19" s="364"/>
      <c r="R19" s="364"/>
      <c r="S19" s="364"/>
      <c r="T19" s="364"/>
      <c r="U19" s="364"/>
      <c r="V19" s="364"/>
      <c r="W19" s="364"/>
      <c r="X19" s="364"/>
      <c r="Y19" s="364"/>
      <c r="Z19" s="364"/>
      <c r="AA19" s="364"/>
      <c r="AB19" s="364"/>
      <c r="AC19" s="364"/>
      <c r="AD19" s="364"/>
      <c r="AE19" s="364"/>
      <c r="AF19" s="364"/>
      <c r="AG19" s="364"/>
      <c r="AH19" s="364"/>
      <c r="AI19" s="364"/>
      <c r="AJ19" s="364"/>
      <c r="AK19" s="364"/>
      <c r="AL19" s="364"/>
      <c r="AM19" s="364"/>
      <c r="AN19" s="364"/>
      <c r="AO19" s="364"/>
      <c r="AP19" s="364"/>
      <c r="AQ19" s="364"/>
      <c r="AR19" s="364"/>
      <c r="AS19" s="364"/>
      <c r="AT19" s="364"/>
      <c r="AU19" s="364"/>
      <c r="AV19" s="364"/>
      <c r="AW19" s="364"/>
      <c r="AX19" s="364"/>
      <c r="AY19" s="364"/>
      <c r="AZ19" s="364"/>
      <c r="BA19" s="364"/>
      <c r="BB19" s="364"/>
      <c r="BC19" s="365"/>
    </row>
    <row r="20" spans="1:55" ht="19.5" customHeight="1">
      <c r="A20" s="279"/>
      <c r="B20" s="399"/>
      <c r="C20" s="366"/>
      <c r="D20" s="367"/>
      <c r="E20" s="367"/>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367"/>
      <c r="AM20" s="367"/>
      <c r="AN20" s="367"/>
      <c r="AO20" s="367"/>
      <c r="AP20" s="367"/>
      <c r="AQ20" s="367"/>
      <c r="AR20" s="367"/>
      <c r="AS20" s="367"/>
      <c r="AT20" s="367"/>
      <c r="AU20" s="367"/>
      <c r="AV20" s="367"/>
      <c r="AW20" s="367"/>
      <c r="AX20" s="367"/>
      <c r="AY20" s="367"/>
      <c r="AZ20" s="367"/>
      <c r="BA20" s="367"/>
      <c r="BB20" s="367"/>
      <c r="BC20" s="368"/>
    </row>
    <row r="21" spans="1:55" ht="19.5" customHeight="1">
      <c r="A21" s="279"/>
      <c r="B21" s="399"/>
      <c r="C21" s="366"/>
      <c r="D21" s="367"/>
      <c r="E21" s="367"/>
      <c r="F21" s="367"/>
      <c r="G21" s="367"/>
      <c r="H21" s="367"/>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7"/>
      <c r="AU21" s="367"/>
      <c r="AV21" s="367"/>
      <c r="AW21" s="367"/>
      <c r="AX21" s="367"/>
      <c r="AY21" s="367"/>
      <c r="AZ21" s="367"/>
      <c r="BA21" s="367"/>
      <c r="BB21" s="367"/>
      <c r="BC21" s="368"/>
    </row>
    <row r="22" spans="1:55" ht="19.5" customHeight="1">
      <c r="A22" s="279"/>
      <c r="B22" s="399"/>
      <c r="C22" s="366"/>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7"/>
      <c r="AY22" s="367"/>
      <c r="AZ22" s="367"/>
      <c r="BA22" s="367"/>
      <c r="BB22" s="367"/>
      <c r="BC22" s="368"/>
    </row>
    <row r="23" spans="1:55" ht="19.5" customHeight="1">
      <c r="A23" s="279"/>
      <c r="B23" s="399"/>
      <c r="C23" s="366"/>
      <c r="D23" s="367"/>
      <c r="E23" s="367"/>
      <c r="F23" s="367"/>
      <c r="G23" s="367"/>
      <c r="H23" s="367"/>
      <c r="I23" s="367"/>
      <c r="J23" s="367"/>
      <c r="K23" s="367"/>
      <c r="L23" s="367"/>
      <c r="M23" s="367"/>
      <c r="N23" s="367"/>
      <c r="O23" s="367"/>
      <c r="P23" s="367"/>
      <c r="Q23" s="367"/>
      <c r="R23" s="367"/>
      <c r="S23" s="367"/>
      <c r="T23" s="367"/>
      <c r="U23" s="367"/>
      <c r="V23" s="367"/>
      <c r="W23" s="367"/>
      <c r="X23" s="367"/>
      <c r="Y23" s="367"/>
      <c r="Z23" s="367"/>
      <c r="AA23" s="367"/>
      <c r="AB23" s="367"/>
      <c r="AC23" s="367"/>
      <c r="AD23" s="367"/>
      <c r="AE23" s="367"/>
      <c r="AF23" s="367"/>
      <c r="AG23" s="367"/>
      <c r="AH23" s="367"/>
      <c r="AI23" s="367"/>
      <c r="AJ23" s="367"/>
      <c r="AK23" s="367"/>
      <c r="AL23" s="367"/>
      <c r="AM23" s="367"/>
      <c r="AN23" s="367"/>
      <c r="AO23" s="367"/>
      <c r="AP23" s="367"/>
      <c r="AQ23" s="367"/>
      <c r="AR23" s="367"/>
      <c r="AS23" s="367"/>
      <c r="AT23" s="367"/>
      <c r="AU23" s="367"/>
      <c r="AV23" s="367"/>
      <c r="AW23" s="367"/>
      <c r="AX23" s="367"/>
      <c r="AY23" s="367"/>
      <c r="AZ23" s="367"/>
      <c r="BA23" s="367"/>
      <c r="BB23" s="367"/>
      <c r="BC23" s="368"/>
    </row>
    <row r="24" spans="1:55" ht="19.5" customHeight="1">
      <c r="A24" s="279"/>
      <c r="B24" s="399"/>
      <c r="C24" s="366"/>
      <c r="D24" s="367"/>
      <c r="E24" s="367"/>
      <c r="F24" s="367"/>
      <c r="G24" s="367"/>
      <c r="H24" s="367"/>
      <c r="I24" s="367"/>
      <c r="J24" s="367"/>
      <c r="K24" s="367"/>
      <c r="L24" s="367"/>
      <c r="M24" s="367"/>
      <c r="N24" s="367"/>
      <c r="O24" s="367"/>
      <c r="P24" s="367"/>
      <c r="Q24" s="367"/>
      <c r="R24" s="367"/>
      <c r="S24" s="367"/>
      <c r="T24" s="367"/>
      <c r="U24" s="367"/>
      <c r="V24" s="367"/>
      <c r="W24" s="367"/>
      <c r="X24" s="367"/>
      <c r="Y24" s="367"/>
      <c r="Z24" s="367"/>
      <c r="AA24" s="367"/>
      <c r="AB24" s="367"/>
      <c r="AC24" s="367"/>
      <c r="AD24" s="367"/>
      <c r="AE24" s="367"/>
      <c r="AF24" s="367"/>
      <c r="AG24" s="367"/>
      <c r="AH24" s="367"/>
      <c r="AI24" s="367"/>
      <c r="AJ24" s="367"/>
      <c r="AK24" s="367"/>
      <c r="AL24" s="367"/>
      <c r="AM24" s="367"/>
      <c r="AN24" s="367"/>
      <c r="AO24" s="367"/>
      <c r="AP24" s="367"/>
      <c r="AQ24" s="367"/>
      <c r="AR24" s="367"/>
      <c r="AS24" s="367"/>
      <c r="AT24" s="367"/>
      <c r="AU24" s="367"/>
      <c r="AV24" s="367"/>
      <c r="AW24" s="367"/>
      <c r="AX24" s="367"/>
      <c r="AY24" s="367"/>
      <c r="AZ24" s="367"/>
      <c r="BA24" s="367"/>
      <c r="BB24" s="367"/>
      <c r="BC24" s="368"/>
    </row>
    <row r="25" spans="1:55" ht="19.5" customHeight="1">
      <c r="A25" s="279"/>
      <c r="B25" s="399"/>
      <c r="C25" s="366"/>
      <c r="D25" s="367"/>
      <c r="E25" s="367"/>
      <c r="F25" s="367"/>
      <c r="G25" s="367"/>
      <c r="H25" s="367"/>
      <c r="I25" s="367"/>
      <c r="J25" s="367"/>
      <c r="K25" s="367"/>
      <c r="L25" s="367"/>
      <c r="M25" s="367"/>
      <c r="N25" s="367"/>
      <c r="O25" s="367"/>
      <c r="P25" s="367"/>
      <c r="Q25" s="367"/>
      <c r="R25" s="367"/>
      <c r="S25" s="367"/>
      <c r="T25" s="367"/>
      <c r="U25" s="367"/>
      <c r="V25" s="367"/>
      <c r="W25" s="367"/>
      <c r="X25" s="367"/>
      <c r="Y25" s="367"/>
      <c r="Z25" s="367"/>
      <c r="AA25" s="367"/>
      <c r="AB25" s="367"/>
      <c r="AC25" s="367"/>
      <c r="AD25" s="367"/>
      <c r="AE25" s="367"/>
      <c r="AF25" s="367"/>
      <c r="AG25" s="367"/>
      <c r="AH25" s="367"/>
      <c r="AI25" s="367"/>
      <c r="AJ25" s="367"/>
      <c r="AK25" s="367"/>
      <c r="AL25" s="367"/>
      <c r="AM25" s="367"/>
      <c r="AN25" s="367"/>
      <c r="AO25" s="367"/>
      <c r="AP25" s="367"/>
      <c r="AQ25" s="367"/>
      <c r="AR25" s="367"/>
      <c r="AS25" s="367"/>
      <c r="AT25" s="367"/>
      <c r="AU25" s="367"/>
      <c r="AV25" s="367"/>
      <c r="AW25" s="367"/>
      <c r="AX25" s="367"/>
      <c r="AY25" s="367"/>
      <c r="AZ25" s="367"/>
      <c r="BA25" s="367"/>
      <c r="BB25" s="367"/>
      <c r="BC25" s="368"/>
    </row>
    <row r="26" spans="1:55" ht="19.5" customHeight="1">
      <c r="A26" s="279"/>
      <c r="B26" s="399"/>
      <c r="C26" s="366"/>
      <c r="D26" s="367"/>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67"/>
      <c r="AL26" s="367"/>
      <c r="AM26" s="367"/>
      <c r="AN26" s="367"/>
      <c r="AO26" s="367"/>
      <c r="AP26" s="367"/>
      <c r="AQ26" s="367"/>
      <c r="AR26" s="367"/>
      <c r="AS26" s="367"/>
      <c r="AT26" s="367"/>
      <c r="AU26" s="367"/>
      <c r="AV26" s="367"/>
      <c r="AW26" s="367"/>
      <c r="AX26" s="367"/>
      <c r="AY26" s="367"/>
      <c r="AZ26" s="367"/>
      <c r="BA26" s="367"/>
      <c r="BB26" s="367"/>
      <c r="BC26" s="368"/>
    </row>
    <row r="27" spans="1:55" ht="19.5" customHeight="1" thickBot="1">
      <c r="A27" s="280"/>
      <c r="B27" s="517"/>
      <c r="C27" s="369"/>
      <c r="D27" s="370"/>
      <c r="E27" s="370"/>
      <c r="F27" s="370"/>
      <c r="G27" s="370"/>
      <c r="H27" s="370"/>
      <c r="I27" s="370"/>
      <c r="J27" s="370"/>
      <c r="K27" s="370"/>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0"/>
      <c r="AK27" s="370"/>
      <c r="AL27" s="370"/>
      <c r="AM27" s="370"/>
      <c r="AN27" s="370"/>
      <c r="AO27" s="370"/>
      <c r="AP27" s="370"/>
      <c r="AQ27" s="370"/>
      <c r="AR27" s="370"/>
      <c r="AS27" s="370"/>
      <c r="AT27" s="370"/>
      <c r="AU27" s="370"/>
      <c r="AV27" s="370"/>
      <c r="AW27" s="370"/>
      <c r="AX27" s="370"/>
      <c r="AY27" s="370"/>
      <c r="AZ27" s="370"/>
      <c r="BA27" s="370"/>
      <c r="BB27" s="370"/>
      <c r="BC27" s="371"/>
    </row>
    <row r="28" spans="1:55" ht="30" customHeight="1" thickBot="1">
      <c r="A28" s="278" t="s">
        <v>15</v>
      </c>
      <c r="B28" s="132" t="s">
        <v>64</v>
      </c>
      <c r="C28" s="374"/>
      <c r="D28" s="375"/>
      <c r="E28" s="375"/>
      <c r="F28" s="375"/>
      <c r="G28" s="375"/>
      <c r="H28" s="375"/>
      <c r="I28" s="375"/>
      <c r="J28" s="375"/>
      <c r="K28" s="375"/>
      <c r="L28" s="375"/>
      <c r="M28" s="375"/>
      <c r="N28" s="375"/>
      <c r="O28" s="375"/>
      <c r="P28" s="375"/>
      <c r="Q28" s="375"/>
      <c r="R28" s="375"/>
      <c r="S28" s="375"/>
      <c r="T28" s="375"/>
      <c r="U28" s="375"/>
      <c r="V28" s="375"/>
      <c r="W28" s="375"/>
      <c r="X28" s="375"/>
      <c r="Y28" s="375"/>
      <c r="Z28" s="375"/>
      <c r="AA28" s="375"/>
      <c r="AB28" s="375"/>
      <c r="AC28" s="375"/>
      <c r="AD28" s="375"/>
      <c r="AE28" s="375"/>
      <c r="AF28" s="375"/>
      <c r="AG28" s="375"/>
      <c r="AH28" s="375"/>
      <c r="AI28" s="375"/>
      <c r="AJ28" s="375"/>
      <c r="AK28" s="375"/>
      <c r="AL28" s="375"/>
      <c r="AM28" s="375"/>
      <c r="AN28" s="375"/>
      <c r="AO28" s="375"/>
      <c r="AP28" s="375"/>
      <c r="AQ28" s="375"/>
      <c r="AR28" s="375"/>
      <c r="AS28" s="375"/>
      <c r="AT28" s="375"/>
      <c r="AU28" s="375"/>
      <c r="AV28" s="375"/>
      <c r="AW28" s="375"/>
      <c r="AX28" s="375"/>
      <c r="AY28" s="375"/>
      <c r="AZ28" s="375"/>
      <c r="BA28" s="375"/>
      <c r="BB28" s="375"/>
      <c r="BC28" s="376"/>
    </row>
    <row r="29" spans="1:55" ht="18.75" customHeight="1">
      <c r="A29" s="279"/>
      <c r="B29" s="518" t="s">
        <v>174</v>
      </c>
      <c r="C29" s="377"/>
      <c r="D29" s="378"/>
      <c r="E29" s="378"/>
      <c r="F29" s="378"/>
      <c r="G29" s="378"/>
      <c r="H29" s="378"/>
      <c r="I29" s="378"/>
      <c r="J29" s="378"/>
      <c r="K29" s="378"/>
      <c r="L29" s="378"/>
      <c r="M29" s="378"/>
      <c r="N29" s="378"/>
      <c r="O29" s="378"/>
      <c r="P29" s="378"/>
      <c r="Q29" s="378"/>
      <c r="R29" s="378"/>
      <c r="S29" s="378"/>
      <c r="T29" s="378"/>
      <c r="U29" s="378"/>
      <c r="V29" s="378"/>
      <c r="W29" s="378"/>
      <c r="X29" s="378"/>
      <c r="Y29" s="378"/>
      <c r="Z29" s="378"/>
      <c r="AA29" s="378"/>
      <c r="AB29" s="378"/>
      <c r="AC29" s="378"/>
      <c r="AD29" s="378"/>
      <c r="AE29" s="378"/>
      <c r="AF29" s="378"/>
      <c r="AG29" s="378"/>
      <c r="AH29" s="378"/>
      <c r="AI29" s="378"/>
      <c r="AJ29" s="378"/>
      <c r="AK29" s="378"/>
      <c r="AL29" s="378"/>
      <c r="AM29" s="378"/>
      <c r="AN29" s="378"/>
      <c r="AO29" s="378"/>
      <c r="AP29" s="378"/>
      <c r="AQ29" s="378"/>
      <c r="AR29" s="378"/>
      <c r="AS29" s="378"/>
      <c r="AT29" s="378"/>
      <c r="AU29" s="378"/>
      <c r="AV29" s="378"/>
      <c r="AW29" s="378"/>
      <c r="AX29" s="378"/>
      <c r="AY29" s="378"/>
      <c r="AZ29" s="378"/>
      <c r="BA29" s="378"/>
      <c r="BB29" s="378"/>
      <c r="BC29" s="379"/>
    </row>
    <row r="30" spans="1:55" ht="18.75" customHeight="1">
      <c r="A30" s="279"/>
      <c r="B30" s="519"/>
      <c r="C30" s="380"/>
      <c r="D30" s="381"/>
      <c r="E30" s="381"/>
      <c r="F30" s="381"/>
      <c r="G30" s="381"/>
      <c r="H30" s="381"/>
      <c r="I30" s="381"/>
      <c r="J30" s="381"/>
      <c r="K30" s="381"/>
      <c r="L30" s="381"/>
      <c r="M30" s="381"/>
      <c r="N30" s="381"/>
      <c r="O30" s="381"/>
      <c r="P30" s="381"/>
      <c r="Q30" s="381"/>
      <c r="R30" s="381"/>
      <c r="S30" s="381"/>
      <c r="T30" s="381"/>
      <c r="U30" s="381"/>
      <c r="V30" s="381"/>
      <c r="W30" s="381"/>
      <c r="X30" s="381"/>
      <c r="Y30" s="381"/>
      <c r="Z30" s="381"/>
      <c r="AA30" s="381"/>
      <c r="AB30" s="381"/>
      <c r="AC30" s="381"/>
      <c r="AD30" s="381"/>
      <c r="AE30" s="381"/>
      <c r="AF30" s="381"/>
      <c r="AG30" s="381"/>
      <c r="AH30" s="381"/>
      <c r="AI30" s="381"/>
      <c r="AJ30" s="381"/>
      <c r="AK30" s="381"/>
      <c r="AL30" s="381"/>
      <c r="AM30" s="381"/>
      <c r="AN30" s="381"/>
      <c r="AO30" s="381"/>
      <c r="AP30" s="381"/>
      <c r="AQ30" s="381"/>
      <c r="AR30" s="381"/>
      <c r="AS30" s="381"/>
      <c r="AT30" s="381"/>
      <c r="AU30" s="381"/>
      <c r="AV30" s="381"/>
      <c r="AW30" s="381"/>
      <c r="AX30" s="381"/>
      <c r="AY30" s="381"/>
      <c r="AZ30" s="381"/>
      <c r="BA30" s="381"/>
      <c r="BB30" s="381"/>
      <c r="BC30" s="382"/>
    </row>
    <row r="31" spans="1:55" ht="18.75" customHeight="1">
      <c r="A31" s="279"/>
      <c r="B31" s="519"/>
      <c r="C31" s="380"/>
      <c r="D31" s="381"/>
      <c r="E31" s="381"/>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81"/>
      <c r="AM31" s="381"/>
      <c r="AN31" s="381"/>
      <c r="AO31" s="381"/>
      <c r="AP31" s="381"/>
      <c r="AQ31" s="381"/>
      <c r="AR31" s="381"/>
      <c r="AS31" s="381"/>
      <c r="AT31" s="381"/>
      <c r="AU31" s="381"/>
      <c r="AV31" s="381"/>
      <c r="AW31" s="381"/>
      <c r="AX31" s="381"/>
      <c r="AY31" s="381"/>
      <c r="AZ31" s="381"/>
      <c r="BA31" s="381"/>
      <c r="BB31" s="381"/>
      <c r="BC31" s="382"/>
    </row>
    <row r="32" spans="1:55" ht="18.75" customHeight="1">
      <c r="A32" s="279"/>
      <c r="B32" s="519"/>
      <c r="C32" s="380"/>
      <c r="D32" s="381"/>
      <c r="E32" s="381"/>
      <c r="F32" s="381"/>
      <c r="G32" s="381"/>
      <c r="H32" s="381"/>
      <c r="I32" s="381"/>
      <c r="J32" s="381"/>
      <c r="K32" s="381"/>
      <c r="L32" s="381"/>
      <c r="M32" s="381"/>
      <c r="N32" s="381"/>
      <c r="O32" s="381"/>
      <c r="P32" s="381"/>
      <c r="Q32" s="381"/>
      <c r="R32" s="381"/>
      <c r="S32" s="381"/>
      <c r="T32" s="381"/>
      <c r="U32" s="381"/>
      <c r="V32" s="381"/>
      <c r="W32" s="381"/>
      <c r="X32" s="381"/>
      <c r="Y32" s="381"/>
      <c r="Z32" s="381"/>
      <c r="AA32" s="381"/>
      <c r="AB32" s="381"/>
      <c r="AC32" s="381"/>
      <c r="AD32" s="381"/>
      <c r="AE32" s="381"/>
      <c r="AF32" s="381"/>
      <c r="AG32" s="381"/>
      <c r="AH32" s="381"/>
      <c r="AI32" s="381"/>
      <c r="AJ32" s="381"/>
      <c r="AK32" s="381"/>
      <c r="AL32" s="381"/>
      <c r="AM32" s="381"/>
      <c r="AN32" s="381"/>
      <c r="AO32" s="381"/>
      <c r="AP32" s="381"/>
      <c r="AQ32" s="381"/>
      <c r="AR32" s="381"/>
      <c r="AS32" s="381"/>
      <c r="AT32" s="381"/>
      <c r="AU32" s="381"/>
      <c r="AV32" s="381"/>
      <c r="AW32" s="381"/>
      <c r="AX32" s="381"/>
      <c r="AY32" s="381"/>
      <c r="AZ32" s="381"/>
      <c r="BA32" s="381"/>
      <c r="BB32" s="381"/>
      <c r="BC32" s="382"/>
    </row>
    <row r="33" spans="1:55" ht="18.75" customHeight="1">
      <c r="A33" s="279"/>
      <c r="B33" s="519"/>
      <c r="C33" s="380"/>
      <c r="D33" s="381"/>
      <c r="E33" s="381"/>
      <c r="F33" s="381"/>
      <c r="G33" s="381"/>
      <c r="H33" s="381"/>
      <c r="I33" s="381"/>
      <c r="J33" s="381"/>
      <c r="K33" s="381"/>
      <c r="L33" s="381"/>
      <c r="M33" s="381"/>
      <c r="N33" s="381"/>
      <c r="O33" s="381"/>
      <c r="P33" s="381"/>
      <c r="Q33" s="381"/>
      <c r="R33" s="381"/>
      <c r="S33" s="381"/>
      <c r="T33" s="381"/>
      <c r="U33" s="381"/>
      <c r="V33" s="381"/>
      <c r="W33" s="381"/>
      <c r="X33" s="381"/>
      <c r="Y33" s="381"/>
      <c r="Z33" s="381"/>
      <c r="AA33" s="381"/>
      <c r="AB33" s="381"/>
      <c r="AC33" s="381"/>
      <c r="AD33" s="381"/>
      <c r="AE33" s="381"/>
      <c r="AF33" s="381"/>
      <c r="AG33" s="381"/>
      <c r="AH33" s="381"/>
      <c r="AI33" s="381"/>
      <c r="AJ33" s="381"/>
      <c r="AK33" s="381"/>
      <c r="AL33" s="381"/>
      <c r="AM33" s="381"/>
      <c r="AN33" s="381"/>
      <c r="AO33" s="381"/>
      <c r="AP33" s="381"/>
      <c r="AQ33" s="381"/>
      <c r="AR33" s="381"/>
      <c r="AS33" s="381"/>
      <c r="AT33" s="381"/>
      <c r="AU33" s="381"/>
      <c r="AV33" s="381"/>
      <c r="AW33" s="381"/>
      <c r="AX33" s="381"/>
      <c r="AY33" s="381"/>
      <c r="AZ33" s="381"/>
      <c r="BA33" s="381"/>
      <c r="BB33" s="381"/>
      <c r="BC33" s="382"/>
    </row>
    <row r="34" spans="1:55" ht="18.75" customHeight="1">
      <c r="A34" s="279"/>
      <c r="B34" s="519"/>
      <c r="C34" s="380"/>
      <c r="D34" s="381"/>
      <c r="E34" s="381"/>
      <c r="F34" s="381"/>
      <c r="G34" s="381"/>
      <c r="H34" s="381"/>
      <c r="I34" s="381"/>
      <c r="J34" s="381"/>
      <c r="K34" s="381"/>
      <c r="L34" s="381"/>
      <c r="M34" s="381"/>
      <c r="N34" s="381"/>
      <c r="O34" s="381"/>
      <c r="P34" s="381"/>
      <c r="Q34" s="381"/>
      <c r="R34" s="381"/>
      <c r="S34" s="381"/>
      <c r="T34" s="381"/>
      <c r="U34" s="381"/>
      <c r="V34" s="381"/>
      <c r="W34" s="381"/>
      <c r="X34" s="381"/>
      <c r="Y34" s="381"/>
      <c r="Z34" s="381"/>
      <c r="AA34" s="381"/>
      <c r="AB34" s="381"/>
      <c r="AC34" s="381"/>
      <c r="AD34" s="381"/>
      <c r="AE34" s="381"/>
      <c r="AF34" s="381"/>
      <c r="AG34" s="381"/>
      <c r="AH34" s="381"/>
      <c r="AI34" s="381"/>
      <c r="AJ34" s="381"/>
      <c r="AK34" s="381"/>
      <c r="AL34" s="381"/>
      <c r="AM34" s="381"/>
      <c r="AN34" s="381"/>
      <c r="AO34" s="381"/>
      <c r="AP34" s="381"/>
      <c r="AQ34" s="381"/>
      <c r="AR34" s="381"/>
      <c r="AS34" s="381"/>
      <c r="AT34" s="381"/>
      <c r="AU34" s="381"/>
      <c r="AV34" s="381"/>
      <c r="AW34" s="381"/>
      <c r="AX34" s="381"/>
      <c r="AY34" s="381"/>
      <c r="AZ34" s="381"/>
      <c r="BA34" s="381"/>
      <c r="BB34" s="381"/>
      <c r="BC34" s="382"/>
    </row>
    <row r="35" spans="1:55" ht="18.75" customHeight="1">
      <c r="A35" s="279"/>
      <c r="B35" s="519"/>
      <c r="C35" s="380"/>
      <c r="D35" s="381"/>
      <c r="E35" s="381"/>
      <c r="F35" s="381"/>
      <c r="G35" s="381"/>
      <c r="H35" s="381"/>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1"/>
      <c r="AJ35" s="381"/>
      <c r="AK35" s="381"/>
      <c r="AL35" s="381"/>
      <c r="AM35" s="381"/>
      <c r="AN35" s="381"/>
      <c r="AO35" s="381"/>
      <c r="AP35" s="381"/>
      <c r="AQ35" s="381"/>
      <c r="AR35" s="381"/>
      <c r="AS35" s="381"/>
      <c r="AT35" s="381"/>
      <c r="AU35" s="381"/>
      <c r="AV35" s="381"/>
      <c r="AW35" s="381"/>
      <c r="AX35" s="381"/>
      <c r="AY35" s="381"/>
      <c r="AZ35" s="381"/>
      <c r="BA35" s="381"/>
      <c r="BB35" s="381"/>
      <c r="BC35" s="382"/>
    </row>
    <row r="36" spans="1:55" ht="18.75" customHeight="1">
      <c r="A36" s="279"/>
      <c r="B36" s="520"/>
      <c r="C36" s="383"/>
      <c r="D36" s="384"/>
      <c r="E36" s="384"/>
      <c r="F36" s="384"/>
      <c r="G36" s="384"/>
      <c r="H36" s="384"/>
      <c r="I36" s="384"/>
      <c r="J36" s="384"/>
      <c r="K36" s="384"/>
      <c r="L36" s="384"/>
      <c r="M36" s="384"/>
      <c r="N36" s="384"/>
      <c r="O36" s="384"/>
      <c r="P36" s="384"/>
      <c r="Q36" s="384"/>
      <c r="R36" s="384"/>
      <c r="S36" s="384"/>
      <c r="T36" s="384"/>
      <c r="U36" s="384"/>
      <c r="V36" s="384"/>
      <c r="W36" s="384"/>
      <c r="X36" s="384"/>
      <c r="Y36" s="384"/>
      <c r="Z36" s="384"/>
      <c r="AA36" s="384"/>
      <c r="AB36" s="384"/>
      <c r="AC36" s="384"/>
      <c r="AD36" s="384"/>
      <c r="AE36" s="384"/>
      <c r="AF36" s="384"/>
      <c r="AG36" s="384"/>
      <c r="AH36" s="384"/>
      <c r="AI36" s="384"/>
      <c r="AJ36" s="384"/>
      <c r="AK36" s="384"/>
      <c r="AL36" s="384"/>
      <c r="AM36" s="384"/>
      <c r="AN36" s="384"/>
      <c r="AO36" s="384"/>
      <c r="AP36" s="384"/>
      <c r="AQ36" s="384"/>
      <c r="AR36" s="384"/>
      <c r="AS36" s="384"/>
      <c r="AT36" s="384"/>
      <c r="AU36" s="384"/>
      <c r="AV36" s="384"/>
      <c r="AW36" s="384"/>
      <c r="AX36" s="384"/>
      <c r="AY36" s="384"/>
      <c r="AZ36" s="384"/>
      <c r="BA36" s="384"/>
      <c r="BB36" s="384"/>
      <c r="BC36" s="385"/>
    </row>
    <row r="37" spans="1:59" ht="19.5" customHeight="1">
      <c r="A37" s="279"/>
      <c r="B37" s="455" t="s">
        <v>63</v>
      </c>
      <c r="C37" s="450"/>
      <c r="D37" s="347"/>
      <c r="E37" s="347"/>
      <c r="F37" s="347"/>
      <c r="G37" s="372" t="s">
        <v>9</v>
      </c>
      <c r="H37" s="372"/>
      <c r="I37" s="347"/>
      <c r="J37" s="347"/>
      <c r="K37" s="347"/>
      <c r="L37" s="347"/>
      <c r="M37" s="372" t="s">
        <v>22</v>
      </c>
      <c r="N37" s="372"/>
      <c r="O37" s="373" t="s">
        <v>23</v>
      </c>
      <c r="P37" s="373"/>
      <c r="Q37" s="347"/>
      <c r="R37" s="347"/>
      <c r="S37" s="347"/>
      <c r="T37" s="347"/>
      <c r="U37" s="372" t="s">
        <v>9</v>
      </c>
      <c r="V37" s="372"/>
      <c r="W37" s="347"/>
      <c r="X37" s="347"/>
      <c r="Y37" s="347"/>
      <c r="Z37" s="347"/>
      <c r="AA37" s="372" t="s">
        <v>22</v>
      </c>
      <c r="AB37" s="372"/>
      <c r="AC37" s="85"/>
      <c r="AD37" s="113"/>
      <c r="AE37" s="113"/>
      <c r="AF37" s="113"/>
      <c r="AG37" s="113"/>
      <c r="AH37" s="113"/>
      <c r="AI37" s="113"/>
      <c r="AJ37" s="113"/>
      <c r="AK37" s="113"/>
      <c r="AL37" s="113"/>
      <c r="AM37" s="133" t="s">
        <v>25</v>
      </c>
      <c r="AN37" s="373"/>
      <c r="AO37" s="373"/>
      <c r="AP37" s="134" t="s">
        <v>26</v>
      </c>
      <c r="AR37" s="432" t="s">
        <v>206</v>
      </c>
      <c r="AS37" s="432"/>
      <c r="AT37" s="432"/>
      <c r="AU37" s="432"/>
      <c r="AV37" s="432"/>
      <c r="AW37" s="432"/>
      <c r="AX37" s="432"/>
      <c r="AY37" s="432"/>
      <c r="AZ37" s="432"/>
      <c r="BA37" s="432"/>
      <c r="BB37" s="432"/>
      <c r="BC37" s="433"/>
      <c r="BD37" s="2"/>
      <c r="BG37" s="135"/>
    </row>
    <row r="38" spans="1:59" ht="40.5" customHeight="1">
      <c r="A38" s="279"/>
      <c r="B38" s="456"/>
      <c r="C38" s="357" t="s">
        <v>278</v>
      </c>
      <c r="D38" s="358"/>
      <c r="E38" s="358"/>
      <c r="F38" s="358"/>
      <c r="G38" s="358"/>
      <c r="H38" s="358"/>
      <c r="I38" s="358"/>
      <c r="J38" s="358"/>
      <c r="K38" s="358"/>
      <c r="L38" s="358"/>
      <c r="M38" s="358"/>
      <c r="N38" s="358"/>
      <c r="O38" s="358"/>
      <c r="P38" s="358"/>
      <c r="Q38" s="358"/>
      <c r="R38" s="358"/>
      <c r="S38" s="358"/>
      <c r="T38" s="358"/>
      <c r="U38" s="358"/>
      <c r="V38" s="358"/>
      <c r="W38" s="358"/>
      <c r="X38" s="358"/>
      <c r="Y38" s="358"/>
      <c r="Z38" s="358"/>
      <c r="AA38" s="358"/>
      <c r="AB38" s="358"/>
      <c r="AC38" s="358"/>
      <c r="AD38" s="358"/>
      <c r="AE38" s="358"/>
      <c r="AF38" s="358"/>
      <c r="AG38" s="358"/>
      <c r="AH38" s="358"/>
      <c r="AI38" s="358"/>
      <c r="AJ38" s="358"/>
      <c r="AK38" s="358"/>
      <c r="AL38" s="358"/>
      <c r="AM38" s="358"/>
      <c r="AN38" s="358"/>
      <c r="AO38" s="358"/>
      <c r="AP38" s="358"/>
      <c r="AQ38" s="358"/>
      <c r="AR38" s="358"/>
      <c r="AS38" s="358"/>
      <c r="AT38" s="358"/>
      <c r="AU38" s="358"/>
      <c r="AV38" s="358"/>
      <c r="AW38" s="358"/>
      <c r="AX38" s="358"/>
      <c r="AY38" s="358"/>
      <c r="AZ38" s="358"/>
      <c r="BA38" s="358"/>
      <c r="BB38" s="358"/>
      <c r="BC38" s="359"/>
      <c r="BD38" s="2"/>
      <c r="BG38" s="135"/>
    </row>
    <row r="39" spans="1:59" ht="19.5" customHeight="1">
      <c r="A39" s="279"/>
      <c r="B39" s="455" t="s">
        <v>24</v>
      </c>
      <c r="C39" s="457" t="s">
        <v>25</v>
      </c>
      <c r="D39" s="458"/>
      <c r="E39" s="451"/>
      <c r="F39" s="451"/>
      <c r="G39" s="451"/>
      <c r="H39" s="354" t="s">
        <v>26</v>
      </c>
      <c r="I39" s="354"/>
      <c r="J39" s="353" t="s">
        <v>27</v>
      </c>
      <c r="K39" s="353"/>
      <c r="L39" s="353"/>
      <c r="M39" s="353"/>
      <c r="N39" s="114"/>
      <c r="O39" s="114"/>
      <c r="P39" s="114"/>
      <c r="Q39" s="114"/>
      <c r="R39" s="114"/>
      <c r="S39" s="114"/>
      <c r="T39" s="223" t="s">
        <v>279</v>
      </c>
      <c r="U39" s="114"/>
      <c r="V39" s="114"/>
      <c r="W39" s="114"/>
      <c r="X39" s="114"/>
      <c r="Y39" s="114"/>
      <c r="Z39" s="114"/>
      <c r="AA39" s="114"/>
      <c r="AB39" s="114"/>
      <c r="AC39" s="114"/>
      <c r="AD39" s="114"/>
      <c r="AE39" s="114"/>
      <c r="AF39" s="114"/>
      <c r="AG39" s="114"/>
      <c r="AH39" s="114"/>
      <c r="AI39" s="114"/>
      <c r="AJ39" s="114"/>
      <c r="AK39" s="114"/>
      <c r="AL39" s="114"/>
      <c r="AM39" s="136" t="s">
        <v>25</v>
      </c>
      <c r="AN39" s="354"/>
      <c r="AO39" s="354"/>
      <c r="AP39" s="137" t="s">
        <v>26</v>
      </c>
      <c r="AR39" s="521" t="s">
        <v>207</v>
      </c>
      <c r="AS39" s="521"/>
      <c r="AT39" s="521"/>
      <c r="AU39" s="521"/>
      <c r="AV39" s="521"/>
      <c r="AW39" s="521"/>
      <c r="AX39" s="521"/>
      <c r="AY39" s="521"/>
      <c r="AZ39" s="521"/>
      <c r="BA39" s="521"/>
      <c r="BB39" s="521"/>
      <c r="BC39" s="522"/>
      <c r="BG39" s="135"/>
    </row>
    <row r="40" spans="1:59" ht="19.5" customHeight="1">
      <c r="A40" s="279"/>
      <c r="B40" s="456"/>
      <c r="C40" s="447" t="s">
        <v>95</v>
      </c>
      <c r="D40" s="448"/>
      <c r="E40" s="448"/>
      <c r="F40" s="448"/>
      <c r="G40" s="449"/>
      <c r="H40" s="122" t="s">
        <v>176</v>
      </c>
      <c r="I40" s="354"/>
      <c r="J40" s="354"/>
      <c r="K40" s="122" t="s">
        <v>177</v>
      </c>
      <c r="L40" s="353" t="s">
        <v>96</v>
      </c>
      <c r="M40" s="353"/>
      <c r="N40" s="353"/>
      <c r="O40" s="353"/>
      <c r="P40" s="353"/>
      <c r="Q40" s="122" t="s">
        <v>178</v>
      </c>
      <c r="R40" s="354"/>
      <c r="S40" s="354"/>
      <c r="T40" s="122" t="s">
        <v>179</v>
      </c>
      <c r="U40" s="353" t="s">
        <v>97</v>
      </c>
      <c r="V40" s="353"/>
      <c r="W40" s="353"/>
      <c r="X40" s="353"/>
      <c r="Y40" s="353"/>
      <c r="Z40" s="122" t="s">
        <v>178</v>
      </c>
      <c r="AA40" s="354"/>
      <c r="AB40" s="354"/>
      <c r="AC40" s="122" t="s">
        <v>179</v>
      </c>
      <c r="AD40" s="354" t="s">
        <v>98</v>
      </c>
      <c r="AE40" s="354"/>
      <c r="AF40" s="354"/>
      <c r="AG40" s="354"/>
      <c r="AH40" s="86" t="s">
        <v>89</v>
      </c>
      <c r="AI40" s="86"/>
      <c r="AJ40" s="86"/>
      <c r="AK40" s="86"/>
      <c r="AL40" s="86" t="s">
        <v>180</v>
      </c>
      <c r="AM40" s="386"/>
      <c r="AN40" s="386"/>
      <c r="AO40" s="386"/>
      <c r="AP40" s="386"/>
      <c r="AQ40" s="386"/>
      <c r="AR40" s="386"/>
      <c r="AS40" s="386"/>
      <c r="AT40" s="386"/>
      <c r="AU40" s="386"/>
      <c r="AV40" s="386"/>
      <c r="AW40" s="386"/>
      <c r="AX40" s="386"/>
      <c r="AY40" s="386"/>
      <c r="AZ40" s="386"/>
      <c r="BA40" s="386"/>
      <c r="BB40" s="386"/>
      <c r="BC40" s="87" t="s">
        <v>181</v>
      </c>
      <c r="BG40" s="135"/>
    </row>
    <row r="41" spans="1:55" ht="19.5" customHeight="1">
      <c r="A41" s="279"/>
      <c r="B41" s="130" t="s">
        <v>28</v>
      </c>
      <c r="C41" s="471"/>
      <c r="D41" s="446"/>
      <c r="E41" s="446"/>
      <c r="F41" s="446"/>
      <c r="G41" s="446"/>
      <c r="H41" s="446"/>
      <c r="I41" s="446"/>
      <c r="J41" s="446"/>
      <c r="K41" s="446"/>
      <c r="L41" s="446"/>
      <c r="M41" s="355" t="s">
        <v>192</v>
      </c>
      <c r="N41" s="355"/>
      <c r="O41" s="355"/>
      <c r="P41" s="446"/>
      <c r="Q41" s="446"/>
      <c r="R41" s="446"/>
      <c r="S41" s="446"/>
      <c r="T41" s="446"/>
      <c r="U41" s="446"/>
      <c r="V41" s="446"/>
      <c r="W41" s="446"/>
      <c r="X41" s="446"/>
      <c r="Y41" s="446"/>
      <c r="Z41" s="355" t="s">
        <v>31</v>
      </c>
      <c r="AA41" s="355"/>
      <c r="AB41" s="355"/>
      <c r="AC41" s="355"/>
      <c r="AD41" s="355"/>
      <c r="AE41" s="452"/>
      <c r="AF41" s="452"/>
      <c r="AG41" s="452"/>
      <c r="AH41" s="355" t="s">
        <v>32</v>
      </c>
      <c r="AI41" s="355"/>
      <c r="AJ41" s="355"/>
      <c r="AK41" s="355"/>
      <c r="AL41" s="355"/>
      <c r="AM41" s="355"/>
      <c r="AN41" s="355"/>
      <c r="AO41" s="355"/>
      <c r="AP41" s="355"/>
      <c r="AQ41" s="355"/>
      <c r="AR41" s="355"/>
      <c r="AS41" s="355"/>
      <c r="AT41" s="355"/>
      <c r="AU41" s="355"/>
      <c r="AV41" s="355"/>
      <c r="AW41" s="355"/>
      <c r="AX41" s="355"/>
      <c r="AY41" s="355"/>
      <c r="AZ41" s="355"/>
      <c r="BA41" s="355"/>
      <c r="BB41" s="355"/>
      <c r="BC41" s="356"/>
    </row>
    <row r="42" spans="1:55" ht="19.5" customHeight="1">
      <c r="A42" s="279"/>
      <c r="B42" s="129" t="s">
        <v>16</v>
      </c>
      <c r="C42" s="273"/>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4"/>
      <c r="AY42" s="274"/>
      <c r="AZ42" s="274"/>
      <c r="BA42" s="274"/>
      <c r="BB42" s="274"/>
      <c r="BC42" s="275"/>
    </row>
    <row r="43" spans="1:55" ht="21.75" customHeight="1">
      <c r="A43" s="279"/>
      <c r="B43" s="138" t="s">
        <v>156</v>
      </c>
      <c r="C43" s="273"/>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4"/>
      <c r="AZ43" s="274"/>
      <c r="BA43" s="274"/>
      <c r="BB43" s="274"/>
      <c r="BC43" s="275"/>
    </row>
    <row r="44" spans="1:55" ht="21.75" customHeight="1" thickBot="1">
      <c r="A44" s="280"/>
      <c r="B44" s="139" t="s">
        <v>17</v>
      </c>
      <c r="C44" s="463"/>
      <c r="D44" s="464"/>
      <c r="E44" s="464"/>
      <c r="F44" s="464"/>
      <c r="G44" s="464"/>
      <c r="H44" s="464"/>
      <c r="I44" s="464"/>
      <c r="J44" s="464"/>
      <c r="K44" s="464"/>
      <c r="L44" s="464"/>
      <c r="M44" s="464"/>
      <c r="N44" s="464"/>
      <c r="O44" s="464"/>
      <c r="P44" s="464"/>
      <c r="Q44" s="464"/>
      <c r="R44" s="464"/>
      <c r="S44" s="464"/>
      <c r="T44" s="464"/>
      <c r="U44" s="464"/>
      <c r="V44" s="464"/>
      <c r="W44" s="464"/>
      <c r="X44" s="464"/>
      <c r="Y44" s="464"/>
      <c r="Z44" s="464"/>
      <c r="AA44" s="464"/>
      <c r="AB44" s="464"/>
      <c r="AC44" s="464"/>
      <c r="AD44" s="464"/>
      <c r="AE44" s="464"/>
      <c r="AF44" s="464"/>
      <c r="AG44" s="464"/>
      <c r="AH44" s="464"/>
      <c r="AI44" s="464"/>
      <c r="AJ44" s="464"/>
      <c r="AK44" s="464"/>
      <c r="AL44" s="464"/>
      <c r="AM44" s="464"/>
      <c r="AN44" s="464"/>
      <c r="AO44" s="464"/>
      <c r="AP44" s="464"/>
      <c r="AQ44" s="464"/>
      <c r="AR44" s="464"/>
      <c r="AS44" s="464"/>
      <c r="AT44" s="464"/>
      <c r="AU44" s="464"/>
      <c r="AV44" s="464"/>
      <c r="AW44" s="464"/>
      <c r="AX44" s="464"/>
      <c r="AY44" s="464"/>
      <c r="AZ44" s="464"/>
      <c r="BA44" s="464"/>
      <c r="BB44" s="464"/>
      <c r="BC44" s="465"/>
    </row>
    <row r="45" spans="1:58" s="5" customFormat="1" ht="1.5" customHeight="1">
      <c r="A45" s="88"/>
      <c r="B45" s="8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4"/>
      <c r="BE45" s="4"/>
      <c r="BF45" s="4"/>
    </row>
    <row r="46" spans="1:58" s="5" customFormat="1" ht="1.5" customHeight="1" thickBot="1">
      <c r="A46" s="90"/>
      <c r="B46" s="91"/>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4"/>
      <c r="BE46" s="4"/>
      <c r="BF46" s="4"/>
    </row>
    <row r="47" spans="1:55" ht="39.75" customHeight="1" thickBot="1">
      <c r="A47" s="472" t="s">
        <v>33</v>
      </c>
      <c r="B47" s="473"/>
      <c r="C47" s="460">
        <f>C4</f>
        <v>0</v>
      </c>
      <c r="D47" s="461"/>
      <c r="E47" s="461"/>
      <c r="F47" s="461"/>
      <c r="G47" s="461"/>
      <c r="H47" s="461"/>
      <c r="I47" s="461"/>
      <c r="J47" s="461"/>
      <c r="K47" s="461"/>
      <c r="L47" s="461"/>
      <c r="M47" s="461"/>
      <c r="N47" s="461"/>
      <c r="O47" s="461"/>
      <c r="P47" s="461"/>
      <c r="Q47" s="461"/>
      <c r="R47" s="461"/>
      <c r="S47" s="461"/>
      <c r="T47" s="461"/>
      <c r="U47" s="461"/>
      <c r="V47" s="461"/>
      <c r="W47" s="461"/>
      <c r="X47" s="461"/>
      <c r="Y47" s="461"/>
      <c r="Z47" s="461"/>
      <c r="AA47" s="461"/>
      <c r="AB47" s="461"/>
      <c r="AC47" s="461"/>
      <c r="AD47" s="461"/>
      <c r="AE47" s="461"/>
      <c r="AF47" s="461"/>
      <c r="AG47" s="461"/>
      <c r="AH47" s="461"/>
      <c r="AI47" s="461"/>
      <c r="AJ47" s="461"/>
      <c r="AK47" s="461"/>
      <c r="AL47" s="461"/>
      <c r="AM47" s="461"/>
      <c r="AN47" s="461"/>
      <c r="AO47" s="461"/>
      <c r="AP47" s="461"/>
      <c r="AQ47" s="461"/>
      <c r="AR47" s="461"/>
      <c r="AS47" s="461"/>
      <c r="AT47" s="461"/>
      <c r="AU47" s="461"/>
      <c r="AV47" s="461"/>
      <c r="AW47" s="461"/>
      <c r="AX47" s="461"/>
      <c r="AY47" s="461"/>
      <c r="AZ47" s="461"/>
      <c r="BA47" s="461"/>
      <c r="BB47" s="461"/>
      <c r="BC47" s="462"/>
    </row>
    <row r="48" spans="1:55" ht="19.5" customHeight="1">
      <c r="A48" s="278" t="s">
        <v>34</v>
      </c>
      <c r="B48" s="140" t="s">
        <v>37</v>
      </c>
      <c r="C48" s="141" t="s">
        <v>193</v>
      </c>
      <c r="D48" s="459"/>
      <c r="E48" s="459"/>
      <c r="F48" s="143" t="s">
        <v>26</v>
      </c>
      <c r="G48" s="295" t="s">
        <v>100</v>
      </c>
      <c r="H48" s="295"/>
      <c r="I48" s="295"/>
      <c r="J48" s="295"/>
      <c r="K48" s="295"/>
      <c r="L48" s="295"/>
      <c r="M48" s="143" t="s">
        <v>25</v>
      </c>
      <c r="N48" s="459"/>
      <c r="O48" s="459"/>
      <c r="P48" s="143" t="s">
        <v>26</v>
      </c>
      <c r="Q48" s="295" t="s">
        <v>38</v>
      </c>
      <c r="R48" s="295"/>
      <c r="S48" s="295"/>
      <c r="T48" s="295"/>
      <c r="U48" s="295"/>
      <c r="V48" s="295"/>
      <c r="W48" s="295"/>
      <c r="X48" s="295"/>
      <c r="Y48" s="142" t="s">
        <v>25</v>
      </c>
      <c r="Z48" s="459"/>
      <c r="AA48" s="459"/>
      <c r="AB48" s="143" t="s">
        <v>26</v>
      </c>
      <c r="AC48" s="295" t="s">
        <v>228</v>
      </c>
      <c r="AD48" s="295"/>
      <c r="AE48" s="295"/>
      <c r="AF48" s="295"/>
      <c r="AG48" s="295"/>
      <c r="AH48" s="295"/>
      <c r="AI48" s="295"/>
      <c r="AJ48" s="295"/>
      <c r="AK48" s="295"/>
      <c r="AL48" s="295"/>
      <c r="AM48" s="295"/>
      <c r="AN48" s="295"/>
      <c r="AO48" s="295"/>
      <c r="AP48" s="295"/>
      <c r="AQ48" s="295"/>
      <c r="AR48" s="295"/>
      <c r="AS48" s="295"/>
      <c r="AT48" s="295"/>
      <c r="AU48" s="295"/>
      <c r="AV48" s="295"/>
      <c r="AW48" s="295"/>
      <c r="AX48" s="295"/>
      <c r="AY48" s="295"/>
      <c r="AZ48" s="295"/>
      <c r="BA48" s="295"/>
      <c r="BB48" s="295"/>
      <c r="BC48" s="478"/>
    </row>
    <row r="49" spans="1:55" ht="19.5" customHeight="1">
      <c r="A49" s="279"/>
      <c r="B49" s="399"/>
      <c r="C49" s="94" t="s">
        <v>25</v>
      </c>
      <c r="D49" s="348"/>
      <c r="E49" s="348"/>
      <c r="F49" s="147" t="s">
        <v>26</v>
      </c>
      <c r="G49" s="466" t="s">
        <v>39</v>
      </c>
      <c r="H49" s="466"/>
      <c r="I49" s="466"/>
      <c r="J49" s="466"/>
      <c r="K49" s="466"/>
      <c r="L49" s="466"/>
      <c r="M49" s="466"/>
      <c r="N49" s="466"/>
      <c r="O49" s="466"/>
      <c r="P49" s="146" t="s">
        <v>25</v>
      </c>
      <c r="Q49" s="348"/>
      <c r="R49" s="348"/>
      <c r="S49" s="146" t="s">
        <v>26</v>
      </c>
      <c r="T49" s="466" t="s">
        <v>40</v>
      </c>
      <c r="U49" s="466"/>
      <c r="V49" s="466"/>
      <c r="W49" s="466"/>
      <c r="X49" s="466"/>
      <c r="Y49" s="466"/>
      <c r="Z49" s="466"/>
      <c r="AA49" s="466"/>
      <c r="AB49" s="466"/>
      <c r="AC49" s="466"/>
      <c r="AD49" s="466"/>
      <c r="AE49" s="466"/>
      <c r="AF49" s="466"/>
      <c r="AG49" s="466"/>
      <c r="AH49" s="147" t="s">
        <v>25</v>
      </c>
      <c r="AI49" s="348"/>
      <c r="AJ49" s="348"/>
      <c r="AK49" s="147" t="s">
        <v>26</v>
      </c>
      <c r="AL49" s="351" t="s">
        <v>227</v>
      </c>
      <c r="AM49" s="351"/>
      <c r="AN49" s="351"/>
      <c r="AO49" s="351"/>
      <c r="AP49" s="351"/>
      <c r="AQ49" s="351"/>
      <c r="AR49" s="351"/>
      <c r="AS49" s="351"/>
      <c r="AT49" s="351"/>
      <c r="AU49" s="351"/>
      <c r="AV49" s="351"/>
      <c r="AW49" s="351"/>
      <c r="AX49" s="351"/>
      <c r="AY49" s="351"/>
      <c r="AZ49" s="351"/>
      <c r="BA49" s="351"/>
      <c r="BB49" s="351"/>
      <c r="BC49" s="352"/>
    </row>
    <row r="50" spans="1:55" ht="20.25" customHeight="1">
      <c r="A50" s="279"/>
      <c r="B50" s="400"/>
      <c r="C50" s="92" t="s">
        <v>25</v>
      </c>
      <c r="D50" s="237"/>
      <c r="E50" s="237"/>
      <c r="F50" s="93" t="s">
        <v>19</v>
      </c>
      <c r="G50" s="213" t="s">
        <v>277</v>
      </c>
      <c r="H50" s="213"/>
      <c r="I50" s="213"/>
      <c r="J50" s="213"/>
      <c r="K50" s="213"/>
      <c r="L50" s="213"/>
      <c r="M50" s="213"/>
      <c r="N50" s="213"/>
      <c r="O50" s="213"/>
      <c r="P50" s="9"/>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214"/>
      <c r="BC50" s="215"/>
    </row>
    <row r="51" spans="1:55" ht="19.5" customHeight="1">
      <c r="A51" s="279"/>
      <c r="B51" s="145" t="s">
        <v>170</v>
      </c>
      <c r="C51" s="349" t="s">
        <v>74</v>
      </c>
      <c r="D51" s="350"/>
      <c r="E51" s="350"/>
      <c r="F51" s="350"/>
      <c r="G51" s="490" t="s">
        <v>195</v>
      </c>
      <c r="H51" s="490"/>
      <c r="I51" s="146" t="s">
        <v>25</v>
      </c>
      <c r="J51" s="305"/>
      <c r="K51" s="305"/>
      <c r="L51" s="146" t="s">
        <v>26</v>
      </c>
      <c r="M51" s="290" t="s">
        <v>35</v>
      </c>
      <c r="N51" s="290"/>
      <c r="O51" s="290"/>
      <c r="P51" s="290"/>
      <c r="Q51" s="290"/>
      <c r="R51" s="290"/>
      <c r="S51" s="290"/>
      <c r="T51" s="147" t="s">
        <v>25</v>
      </c>
      <c r="U51" s="305"/>
      <c r="V51" s="305"/>
      <c r="W51" s="146" t="s">
        <v>26</v>
      </c>
      <c r="X51" s="290" t="s">
        <v>73</v>
      </c>
      <c r="Y51" s="290"/>
      <c r="Z51" s="290"/>
      <c r="AA51" s="290"/>
      <c r="AB51" s="290"/>
      <c r="AC51" s="290"/>
      <c r="AD51" s="25" t="s">
        <v>193</v>
      </c>
      <c r="AE51" s="305"/>
      <c r="AF51" s="305"/>
      <c r="AG51" s="25" t="s">
        <v>194</v>
      </c>
      <c r="AH51" s="290" t="s">
        <v>164</v>
      </c>
      <c r="AI51" s="290"/>
      <c r="AJ51" s="290"/>
      <c r="AK51" s="290"/>
      <c r="AL51" s="290"/>
      <c r="AM51" s="290"/>
      <c r="AN51" s="290"/>
      <c r="AO51" s="25" t="s">
        <v>193</v>
      </c>
      <c r="AP51" s="305"/>
      <c r="AQ51" s="305"/>
      <c r="AR51" s="25" t="s">
        <v>194</v>
      </c>
      <c r="AS51" s="290" t="s">
        <v>99</v>
      </c>
      <c r="AT51" s="290"/>
      <c r="AU51" s="290"/>
      <c r="AV51" s="290"/>
      <c r="AW51" s="290"/>
      <c r="AX51" s="290"/>
      <c r="AY51" s="290"/>
      <c r="AZ51" s="290"/>
      <c r="BA51" s="290"/>
      <c r="BB51" s="290"/>
      <c r="BC51" s="291"/>
    </row>
    <row r="52" spans="1:57" ht="19.5" customHeight="1">
      <c r="A52" s="279"/>
      <c r="B52" s="148"/>
      <c r="C52" s="497" t="s">
        <v>72</v>
      </c>
      <c r="D52" s="498"/>
      <c r="E52" s="498"/>
      <c r="F52" s="498"/>
      <c r="G52" s="319" t="s">
        <v>70</v>
      </c>
      <c r="H52" s="319"/>
      <c r="I52" s="22" t="s">
        <v>25</v>
      </c>
      <c r="J52" s="230"/>
      <c r="K52" s="230"/>
      <c r="L52" s="22" t="s">
        <v>26</v>
      </c>
      <c r="M52" s="470" t="s">
        <v>90</v>
      </c>
      <c r="N52" s="470"/>
      <c r="O52" s="470"/>
      <c r="P52" s="470"/>
      <c r="Q52" s="470"/>
      <c r="R52" s="470"/>
      <c r="S52" s="470"/>
      <c r="T52" s="7" t="s">
        <v>25</v>
      </c>
      <c r="U52" s="230"/>
      <c r="V52" s="230"/>
      <c r="W52" s="7" t="s">
        <v>26</v>
      </c>
      <c r="X52" s="470" t="s">
        <v>99</v>
      </c>
      <c r="Y52" s="470"/>
      <c r="Z52" s="470"/>
      <c r="AA52" s="470"/>
      <c r="AB52" s="470"/>
      <c r="AC52" s="470"/>
      <c r="AD52" s="47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527"/>
      <c r="BD52" s="8"/>
      <c r="BE52" s="8"/>
    </row>
    <row r="53" spans="1:55" ht="15" customHeight="1">
      <c r="A53" s="279"/>
      <c r="B53" s="144"/>
      <c r="C53" s="300" t="s">
        <v>75</v>
      </c>
      <c r="D53" s="301"/>
      <c r="E53" s="301"/>
      <c r="F53" s="301"/>
      <c r="G53" s="476" t="s">
        <v>195</v>
      </c>
      <c r="H53" s="476"/>
      <c r="I53" s="26" t="s">
        <v>193</v>
      </c>
      <c r="J53" s="239"/>
      <c r="K53" s="239"/>
      <c r="L53" s="26" t="s">
        <v>194</v>
      </c>
      <c r="M53" s="477" t="s">
        <v>281</v>
      </c>
      <c r="N53" s="477"/>
      <c r="O53" s="477"/>
      <c r="P53" s="477"/>
      <c r="Q53" s="477"/>
      <c r="R53" s="477"/>
      <c r="S53" s="477"/>
      <c r="T53" s="9" t="s">
        <v>25</v>
      </c>
      <c r="U53" s="239"/>
      <c r="V53" s="239"/>
      <c r="W53" s="9" t="s">
        <v>26</v>
      </c>
      <c r="X53" s="477" t="s">
        <v>196</v>
      </c>
      <c r="Y53" s="477"/>
      <c r="Z53" s="477"/>
      <c r="AA53" s="477"/>
      <c r="AB53" s="477"/>
      <c r="AC53" s="477"/>
      <c r="AD53" s="477"/>
      <c r="AE53" s="306"/>
      <c r="AF53" s="306"/>
      <c r="AG53" s="306"/>
      <c r="AH53" s="306"/>
      <c r="AI53" s="306"/>
      <c r="AJ53" s="306"/>
      <c r="AK53" s="306"/>
      <c r="AL53" s="306"/>
      <c r="AM53" s="306"/>
      <c r="AN53" s="306"/>
      <c r="AO53" s="306"/>
      <c r="AP53" s="306"/>
      <c r="AQ53" s="306"/>
      <c r="AR53" s="306"/>
      <c r="AS53" s="306"/>
      <c r="AT53" s="306"/>
      <c r="AU53" s="306"/>
      <c r="AV53" s="306"/>
      <c r="AW53" s="306"/>
      <c r="AX53" s="306"/>
      <c r="AY53" s="306"/>
      <c r="AZ53" s="306"/>
      <c r="BA53" s="306"/>
      <c r="BB53" s="306"/>
      <c r="BC53" s="307"/>
    </row>
    <row r="54" spans="1:55" ht="21" customHeight="1">
      <c r="A54" s="279"/>
      <c r="B54" s="398" t="s">
        <v>285</v>
      </c>
      <c r="C54" s="533"/>
      <c r="D54" s="534"/>
      <c r="E54" s="534"/>
      <c r="F54" s="534"/>
      <c r="G54" s="534"/>
      <c r="H54" s="534"/>
      <c r="I54" s="534"/>
      <c r="J54" s="534"/>
      <c r="K54" s="534"/>
      <c r="L54" s="534"/>
      <c r="M54" s="534"/>
      <c r="N54" s="534"/>
      <c r="O54" s="534"/>
      <c r="P54" s="534"/>
      <c r="Q54" s="534"/>
      <c r="R54" s="534"/>
      <c r="S54" s="534"/>
      <c r="T54" s="534"/>
      <c r="U54" s="534"/>
      <c r="V54" s="534"/>
      <c r="W54" s="534"/>
      <c r="X54" s="534"/>
      <c r="Y54" s="534"/>
      <c r="Z54" s="534"/>
      <c r="AA54" s="534"/>
      <c r="AB54" s="534"/>
      <c r="AC54" s="534"/>
      <c r="AD54" s="534"/>
      <c r="AE54" s="534"/>
      <c r="AF54" s="534"/>
      <c r="AG54" s="534"/>
      <c r="AH54" s="534"/>
      <c r="AI54" s="534"/>
      <c r="AJ54" s="534"/>
      <c r="AK54" s="534"/>
      <c r="AL54" s="534"/>
      <c r="AM54" s="534"/>
      <c r="AN54" s="534"/>
      <c r="AO54" s="534"/>
      <c r="AP54" s="534"/>
      <c r="AQ54" s="534"/>
      <c r="AR54" s="534"/>
      <c r="AS54" s="534"/>
      <c r="AT54" s="534"/>
      <c r="AU54" s="534"/>
      <c r="AV54" s="534"/>
      <c r="AW54" s="534"/>
      <c r="AX54" s="534"/>
      <c r="AY54" s="534"/>
      <c r="AZ54" s="534"/>
      <c r="BA54" s="534"/>
      <c r="BB54" s="534"/>
      <c r="BC54" s="535"/>
    </row>
    <row r="55" spans="1:55" ht="18" customHeight="1">
      <c r="A55" s="279"/>
      <c r="B55" s="399"/>
      <c r="C55" s="94" t="s">
        <v>25</v>
      </c>
      <c r="D55" s="348"/>
      <c r="E55" s="348"/>
      <c r="F55" s="95" t="s">
        <v>26</v>
      </c>
      <c r="G55" s="474" t="s">
        <v>237</v>
      </c>
      <c r="H55" s="474"/>
      <c r="I55" s="474"/>
      <c r="J55" s="474"/>
      <c r="K55" s="474"/>
      <c r="L55" s="474"/>
      <c r="M55" s="474"/>
      <c r="N55" s="474"/>
      <c r="O55" s="474"/>
      <c r="P55" s="474"/>
      <c r="Q55" s="474"/>
      <c r="R55" s="474"/>
      <c r="S55" s="474"/>
      <c r="T55" s="474"/>
      <c r="U55" s="474"/>
      <c r="V55" s="474"/>
      <c r="W55" s="474"/>
      <c r="X55" s="474"/>
      <c r="Y55" s="474"/>
      <c r="Z55" s="474"/>
      <c r="AA55" s="474"/>
      <c r="AB55" s="474"/>
      <c r="AC55" s="474"/>
      <c r="AD55" s="474"/>
      <c r="AE55" s="474"/>
      <c r="AF55" s="474"/>
      <c r="AG55" s="474"/>
      <c r="AH55" s="474"/>
      <c r="AI55" s="474"/>
      <c r="AJ55" s="474"/>
      <c r="AK55" s="474"/>
      <c r="AL55" s="474"/>
      <c r="AM55" s="474"/>
      <c r="AN55" s="474"/>
      <c r="AO55" s="474"/>
      <c r="AP55" s="474"/>
      <c r="AQ55" s="474"/>
      <c r="AR55" s="474"/>
      <c r="AS55" s="474"/>
      <c r="AT55" s="474"/>
      <c r="AU55" s="474"/>
      <c r="AV55" s="474"/>
      <c r="AW55" s="474"/>
      <c r="AX55" s="474"/>
      <c r="AY55" s="474"/>
      <c r="AZ55" s="474"/>
      <c r="BA55" s="474"/>
      <c r="BB55" s="474"/>
      <c r="BC55" s="475"/>
    </row>
    <row r="56" spans="1:55" ht="19.5" customHeight="1">
      <c r="A56" s="279"/>
      <c r="B56" s="399"/>
      <c r="C56" s="94" t="s">
        <v>25</v>
      </c>
      <c r="D56" s="348"/>
      <c r="E56" s="348"/>
      <c r="F56" s="95" t="s">
        <v>26</v>
      </c>
      <c r="G56" s="474" t="s">
        <v>238</v>
      </c>
      <c r="H56" s="474"/>
      <c r="I56" s="474"/>
      <c r="J56" s="474"/>
      <c r="K56" s="474"/>
      <c r="L56" s="474"/>
      <c r="M56" s="302"/>
      <c r="N56" s="303"/>
      <c r="O56" s="303"/>
      <c r="P56" s="303"/>
      <c r="Q56" s="303"/>
      <c r="R56" s="303"/>
      <c r="S56" s="303"/>
      <c r="T56" s="303"/>
      <c r="U56" s="303"/>
      <c r="V56" s="303"/>
      <c r="W56" s="303"/>
      <c r="X56" s="303"/>
      <c r="Y56" s="303"/>
      <c r="Z56" s="303"/>
      <c r="AA56" s="303"/>
      <c r="AB56" s="303"/>
      <c r="AC56" s="303"/>
      <c r="AD56" s="303"/>
      <c r="AE56" s="303"/>
      <c r="AF56" s="303"/>
      <c r="AG56" s="303"/>
      <c r="AH56" s="303"/>
      <c r="AI56" s="303"/>
      <c r="AJ56" s="303"/>
      <c r="AK56" s="303"/>
      <c r="AL56" s="303"/>
      <c r="AM56" s="303"/>
      <c r="AN56" s="303"/>
      <c r="AO56" s="303"/>
      <c r="AP56" s="303"/>
      <c r="AQ56" s="303"/>
      <c r="AR56" s="303"/>
      <c r="AS56" s="303"/>
      <c r="AT56" s="303"/>
      <c r="AU56" s="303"/>
      <c r="AV56" s="303"/>
      <c r="AW56" s="303"/>
      <c r="AX56" s="303"/>
      <c r="AY56" s="303"/>
      <c r="AZ56" s="303"/>
      <c r="BA56" s="303"/>
      <c r="BB56" s="303"/>
      <c r="BC56" s="486"/>
    </row>
    <row r="57" spans="1:55" ht="19.5" customHeight="1">
      <c r="A57" s="279"/>
      <c r="B57" s="399"/>
      <c r="C57" s="94"/>
      <c r="D57" s="25"/>
      <c r="E57" s="25"/>
      <c r="F57" s="95"/>
      <c r="G57" s="47"/>
      <c r="H57" s="47"/>
      <c r="I57" s="47"/>
      <c r="J57" s="47"/>
      <c r="K57" s="47"/>
      <c r="L57" s="100"/>
      <c r="M57" s="303"/>
      <c r="N57" s="303"/>
      <c r="O57" s="303"/>
      <c r="P57" s="303"/>
      <c r="Q57" s="303"/>
      <c r="R57" s="303"/>
      <c r="S57" s="303"/>
      <c r="T57" s="303"/>
      <c r="U57" s="303"/>
      <c r="V57" s="303"/>
      <c r="W57" s="303"/>
      <c r="X57" s="303"/>
      <c r="Y57" s="303"/>
      <c r="Z57" s="303"/>
      <c r="AA57" s="303"/>
      <c r="AB57" s="303"/>
      <c r="AC57" s="303"/>
      <c r="AD57" s="303"/>
      <c r="AE57" s="303"/>
      <c r="AF57" s="303"/>
      <c r="AG57" s="303"/>
      <c r="AH57" s="303"/>
      <c r="AI57" s="303"/>
      <c r="AJ57" s="303"/>
      <c r="AK57" s="303"/>
      <c r="AL57" s="303"/>
      <c r="AM57" s="303"/>
      <c r="AN57" s="303"/>
      <c r="AO57" s="303"/>
      <c r="AP57" s="303"/>
      <c r="AQ57" s="303"/>
      <c r="AR57" s="303"/>
      <c r="AS57" s="303"/>
      <c r="AT57" s="303"/>
      <c r="AU57" s="303"/>
      <c r="AV57" s="303"/>
      <c r="AW57" s="303"/>
      <c r="AX57" s="303"/>
      <c r="AY57" s="303"/>
      <c r="AZ57" s="303"/>
      <c r="BA57" s="303"/>
      <c r="BB57" s="303"/>
      <c r="BC57" s="486"/>
    </row>
    <row r="58" spans="1:55" ht="19.5" customHeight="1">
      <c r="A58" s="279"/>
      <c r="B58" s="399"/>
      <c r="C58" s="94"/>
      <c r="D58" s="25"/>
      <c r="E58" s="25"/>
      <c r="F58" s="95"/>
      <c r="G58" s="47"/>
      <c r="H58" s="47"/>
      <c r="I58" s="47"/>
      <c r="J58" s="47"/>
      <c r="K58" s="47"/>
      <c r="L58" s="100"/>
      <c r="M58" s="303"/>
      <c r="N58" s="303"/>
      <c r="O58" s="303"/>
      <c r="P58" s="303"/>
      <c r="Q58" s="303"/>
      <c r="R58" s="303"/>
      <c r="S58" s="303"/>
      <c r="T58" s="303"/>
      <c r="U58" s="303"/>
      <c r="V58" s="303"/>
      <c r="W58" s="303"/>
      <c r="X58" s="303"/>
      <c r="Y58" s="303"/>
      <c r="Z58" s="303"/>
      <c r="AA58" s="303"/>
      <c r="AB58" s="303"/>
      <c r="AC58" s="303"/>
      <c r="AD58" s="303"/>
      <c r="AE58" s="303"/>
      <c r="AF58" s="303"/>
      <c r="AG58" s="303"/>
      <c r="AH58" s="303"/>
      <c r="AI58" s="303"/>
      <c r="AJ58" s="303"/>
      <c r="AK58" s="303"/>
      <c r="AL58" s="303"/>
      <c r="AM58" s="303"/>
      <c r="AN58" s="303"/>
      <c r="AO58" s="303"/>
      <c r="AP58" s="303"/>
      <c r="AQ58" s="303"/>
      <c r="AR58" s="303"/>
      <c r="AS58" s="303"/>
      <c r="AT58" s="303"/>
      <c r="AU58" s="303"/>
      <c r="AV58" s="303"/>
      <c r="AW58" s="303"/>
      <c r="AX58" s="303"/>
      <c r="AY58" s="303"/>
      <c r="AZ58" s="303"/>
      <c r="BA58" s="303"/>
      <c r="BB58" s="303"/>
      <c r="BC58" s="486"/>
    </row>
    <row r="59" spans="1:55" ht="19.5" customHeight="1">
      <c r="A59" s="279"/>
      <c r="B59" s="399"/>
      <c r="C59" s="94"/>
      <c r="D59" s="25"/>
      <c r="E59" s="25"/>
      <c r="F59" s="95"/>
      <c r="G59" s="47"/>
      <c r="H59" s="47"/>
      <c r="I59" s="47"/>
      <c r="J59" s="47"/>
      <c r="K59" s="47"/>
      <c r="L59" s="100"/>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c r="AJ59" s="303"/>
      <c r="AK59" s="303"/>
      <c r="AL59" s="303"/>
      <c r="AM59" s="303"/>
      <c r="AN59" s="303"/>
      <c r="AO59" s="303"/>
      <c r="AP59" s="303"/>
      <c r="AQ59" s="303"/>
      <c r="AR59" s="303"/>
      <c r="AS59" s="303"/>
      <c r="AT59" s="303"/>
      <c r="AU59" s="303"/>
      <c r="AV59" s="303"/>
      <c r="AW59" s="303"/>
      <c r="AX59" s="303"/>
      <c r="AY59" s="303"/>
      <c r="AZ59" s="303"/>
      <c r="BA59" s="303"/>
      <c r="BB59" s="303"/>
      <c r="BC59" s="486"/>
    </row>
    <row r="60" spans="1:55" ht="19.5" customHeight="1">
      <c r="A60" s="279"/>
      <c r="B60" s="400"/>
      <c r="C60" s="92"/>
      <c r="D60" s="26"/>
      <c r="E60" s="26"/>
      <c r="F60" s="93"/>
      <c r="G60" s="27"/>
      <c r="H60" s="27"/>
      <c r="I60" s="27"/>
      <c r="J60" s="27"/>
      <c r="K60" s="27"/>
      <c r="L60" s="101"/>
      <c r="M60" s="304"/>
      <c r="N60" s="304"/>
      <c r="O60" s="304"/>
      <c r="P60" s="304"/>
      <c r="Q60" s="304"/>
      <c r="R60" s="304"/>
      <c r="S60" s="304"/>
      <c r="T60" s="304"/>
      <c r="U60" s="304"/>
      <c r="V60" s="304"/>
      <c r="W60" s="304"/>
      <c r="X60" s="304"/>
      <c r="Y60" s="304"/>
      <c r="Z60" s="304"/>
      <c r="AA60" s="304"/>
      <c r="AB60" s="304"/>
      <c r="AC60" s="304"/>
      <c r="AD60" s="304"/>
      <c r="AE60" s="304"/>
      <c r="AF60" s="304"/>
      <c r="AG60" s="304"/>
      <c r="AH60" s="304"/>
      <c r="AI60" s="304"/>
      <c r="AJ60" s="304"/>
      <c r="AK60" s="304"/>
      <c r="AL60" s="304"/>
      <c r="AM60" s="304"/>
      <c r="AN60" s="304"/>
      <c r="AO60" s="304"/>
      <c r="AP60" s="304"/>
      <c r="AQ60" s="304"/>
      <c r="AR60" s="304"/>
      <c r="AS60" s="304"/>
      <c r="AT60" s="304"/>
      <c r="AU60" s="304"/>
      <c r="AV60" s="304"/>
      <c r="AW60" s="304"/>
      <c r="AX60" s="304"/>
      <c r="AY60" s="304"/>
      <c r="AZ60" s="304"/>
      <c r="BA60" s="304"/>
      <c r="BB60" s="304"/>
      <c r="BC60" s="487"/>
    </row>
    <row r="61" spans="1:55" ht="19.5" customHeight="1">
      <c r="A61" s="279"/>
      <c r="B61" s="145" t="s">
        <v>42</v>
      </c>
      <c r="C61" s="20" t="s">
        <v>25</v>
      </c>
      <c r="D61" s="373"/>
      <c r="E61" s="373"/>
      <c r="F61" s="21" t="s">
        <v>26</v>
      </c>
      <c r="G61" s="238" t="s">
        <v>84</v>
      </c>
      <c r="H61" s="238"/>
      <c r="I61" s="238"/>
      <c r="J61" s="21"/>
      <c r="K61" s="21" t="s">
        <v>25</v>
      </c>
      <c r="L61" s="373"/>
      <c r="M61" s="373"/>
      <c r="N61" s="21" t="s">
        <v>26</v>
      </c>
      <c r="O61" s="238" t="s">
        <v>85</v>
      </c>
      <c r="P61" s="238"/>
      <c r="Q61" s="238"/>
      <c r="R61" s="238"/>
      <c r="S61" s="238"/>
      <c r="T61" s="21" t="s">
        <v>25</v>
      </c>
      <c r="U61" s="373"/>
      <c r="V61" s="373"/>
      <c r="W61" s="21" t="s">
        <v>26</v>
      </c>
      <c r="X61" s="238" t="s">
        <v>86</v>
      </c>
      <c r="Y61" s="238"/>
      <c r="Z61" s="238"/>
      <c r="AA61" s="238"/>
      <c r="AB61" s="238"/>
      <c r="AC61" s="96" t="s">
        <v>43</v>
      </c>
      <c r="AD61" s="453"/>
      <c r="AE61" s="454"/>
      <c r="AF61" s="454"/>
      <c r="AG61" s="454"/>
      <c r="AH61" s="454"/>
      <c r="AI61" s="454"/>
      <c r="AJ61" s="454"/>
      <c r="AK61" s="454"/>
      <c r="AL61" s="454"/>
      <c r="AM61" s="454"/>
      <c r="AN61" s="454"/>
      <c r="AO61" s="454"/>
      <c r="AP61" s="454"/>
      <c r="AQ61" s="454"/>
      <c r="AR61" s="454"/>
      <c r="AS61" s="454"/>
      <c r="AT61" s="454"/>
      <c r="AU61" s="454"/>
      <c r="AV61" s="454"/>
      <c r="AW61" s="454"/>
      <c r="AX61" s="454"/>
      <c r="AY61" s="454"/>
      <c r="AZ61" s="166"/>
      <c r="BA61" s="166"/>
      <c r="BB61" s="166"/>
      <c r="BC61" s="58" t="s">
        <v>182</v>
      </c>
    </row>
    <row r="62" spans="1:55" ht="19.5" customHeight="1">
      <c r="A62" s="279"/>
      <c r="B62" s="149" t="s">
        <v>160</v>
      </c>
      <c r="C62" s="93" t="s">
        <v>183</v>
      </c>
      <c r="D62" s="237"/>
      <c r="E62" s="237"/>
      <c r="F62" s="93" t="s">
        <v>184</v>
      </c>
      <c r="G62" s="488" t="s">
        <v>81</v>
      </c>
      <c r="H62" s="488"/>
      <c r="I62" s="488"/>
      <c r="J62" s="488"/>
      <c r="K62" s="488"/>
      <c r="L62" s="488"/>
      <c r="M62" s="488"/>
      <c r="N62" s="488"/>
      <c r="O62" s="93" t="s">
        <v>183</v>
      </c>
      <c r="P62" s="237"/>
      <c r="Q62" s="237"/>
      <c r="R62" s="93" t="s">
        <v>184</v>
      </c>
      <c r="S62" s="482" t="s">
        <v>82</v>
      </c>
      <c r="T62" s="482"/>
      <c r="U62" s="482"/>
      <c r="V62" s="482"/>
      <c r="W62" s="482"/>
      <c r="X62" s="482"/>
      <c r="Y62" s="482"/>
      <c r="Z62" s="482"/>
      <c r="AA62" s="482"/>
      <c r="AB62" s="482"/>
      <c r="AC62" s="482"/>
      <c r="AD62" s="482"/>
      <c r="AE62" s="93" t="s">
        <v>183</v>
      </c>
      <c r="AF62" s="237"/>
      <c r="AG62" s="237"/>
      <c r="AH62" s="93" t="s">
        <v>184</v>
      </c>
      <c r="AI62" s="488" t="s">
        <v>83</v>
      </c>
      <c r="AJ62" s="488"/>
      <c r="AK62" s="488"/>
      <c r="AL62" s="488"/>
      <c r="AM62" s="488"/>
      <c r="AN62" s="488"/>
      <c r="AO62" s="488"/>
      <c r="AP62" s="488"/>
      <c r="AQ62" s="488"/>
      <c r="AR62" s="488"/>
      <c r="AS62" s="488"/>
      <c r="AT62" s="488"/>
      <c r="AU62" s="488"/>
      <c r="AV62" s="488"/>
      <c r="AW62" s="488"/>
      <c r="AX62" s="488"/>
      <c r="AY62" s="488"/>
      <c r="AZ62" s="488"/>
      <c r="BA62" s="488"/>
      <c r="BB62" s="488"/>
      <c r="BC62" s="489"/>
    </row>
    <row r="63" spans="1:55" ht="19.5" customHeight="1">
      <c r="A63" s="279"/>
      <c r="B63" s="398" t="s">
        <v>286</v>
      </c>
      <c r="C63" s="308"/>
      <c r="D63" s="309"/>
      <c r="E63" s="309"/>
      <c r="F63" s="309"/>
      <c r="G63" s="309"/>
      <c r="H63" s="309"/>
      <c r="I63" s="309"/>
      <c r="J63" s="309"/>
      <c r="K63" s="309"/>
      <c r="L63" s="309"/>
      <c r="M63" s="309"/>
      <c r="N63" s="309"/>
      <c r="O63" s="309"/>
      <c r="P63" s="309"/>
      <c r="Q63" s="309"/>
      <c r="R63" s="309"/>
      <c r="S63" s="309"/>
      <c r="T63" s="309"/>
      <c r="U63" s="309"/>
      <c r="V63" s="309"/>
      <c r="W63" s="309"/>
      <c r="X63" s="309"/>
      <c r="Y63" s="309"/>
      <c r="Z63" s="309"/>
      <c r="AA63" s="309"/>
      <c r="AB63" s="309"/>
      <c r="AC63" s="309"/>
      <c r="AD63" s="309"/>
      <c r="AE63" s="309"/>
      <c r="AF63" s="309"/>
      <c r="AG63" s="309"/>
      <c r="AH63" s="309"/>
      <c r="AI63" s="309"/>
      <c r="AJ63" s="309"/>
      <c r="AK63" s="309"/>
      <c r="AL63" s="309"/>
      <c r="AM63" s="309"/>
      <c r="AN63" s="309"/>
      <c r="AO63" s="309"/>
      <c r="AP63" s="309"/>
      <c r="AQ63" s="309"/>
      <c r="AR63" s="309"/>
      <c r="AS63" s="309"/>
      <c r="AT63" s="309"/>
      <c r="AU63" s="309"/>
      <c r="AV63" s="309"/>
      <c r="AW63" s="309"/>
      <c r="AX63" s="309"/>
      <c r="AY63" s="309"/>
      <c r="AZ63" s="309"/>
      <c r="BA63" s="309"/>
      <c r="BB63" s="309"/>
      <c r="BC63" s="310"/>
    </row>
    <row r="64" spans="1:55" ht="19.5" customHeight="1">
      <c r="A64" s="279"/>
      <c r="B64" s="525"/>
      <c r="C64" s="311"/>
      <c r="D64" s="312"/>
      <c r="E64" s="312"/>
      <c r="F64" s="312"/>
      <c r="G64" s="312"/>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2"/>
      <c r="AY64" s="312"/>
      <c r="AZ64" s="312"/>
      <c r="BA64" s="312"/>
      <c r="BB64" s="312"/>
      <c r="BC64" s="313"/>
    </row>
    <row r="65" spans="1:55" ht="19.5" customHeight="1">
      <c r="A65" s="279"/>
      <c r="B65" s="150"/>
      <c r="C65" s="311"/>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2"/>
      <c r="AE65" s="312"/>
      <c r="AF65" s="312"/>
      <c r="AG65" s="312"/>
      <c r="AH65" s="312"/>
      <c r="AI65" s="312"/>
      <c r="AJ65" s="312"/>
      <c r="AK65" s="312"/>
      <c r="AL65" s="312"/>
      <c r="AM65" s="312"/>
      <c r="AN65" s="312"/>
      <c r="AO65" s="312"/>
      <c r="AP65" s="312"/>
      <c r="AQ65" s="312"/>
      <c r="AR65" s="312"/>
      <c r="AS65" s="312"/>
      <c r="AT65" s="312"/>
      <c r="AU65" s="312"/>
      <c r="AV65" s="312"/>
      <c r="AW65" s="312"/>
      <c r="AX65" s="312"/>
      <c r="AY65" s="312"/>
      <c r="AZ65" s="312"/>
      <c r="BA65" s="312"/>
      <c r="BB65" s="312"/>
      <c r="BC65" s="313"/>
    </row>
    <row r="66" spans="1:55" ht="19.5" customHeight="1">
      <c r="A66" s="279"/>
      <c r="B66" s="150"/>
      <c r="C66" s="311"/>
      <c r="D66" s="312"/>
      <c r="E66" s="312"/>
      <c r="F66" s="312"/>
      <c r="G66" s="312"/>
      <c r="H66" s="312"/>
      <c r="I66" s="312"/>
      <c r="J66" s="312"/>
      <c r="K66" s="312"/>
      <c r="L66" s="312"/>
      <c r="M66" s="312"/>
      <c r="N66" s="312"/>
      <c r="O66" s="312"/>
      <c r="P66" s="312"/>
      <c r="Q66" s="312"/>
      <c r="R66" s="312"/>
      <c r="S66" s="312"/>
      <c r="T66" s="312"/>
      <c r="U66" s="312"/>
      <c r="V66" s="312"/>
      <c r="W66" s="312"/>
      <c r="X66" s="312"/>
      <c r="Y66" s="312"/>
      <c r="Z66" s="312"/>
      <c r="AA66" s="312"/>
      <c r="AB66" s="312"/>
      <c r="AC66" s="312"/>
      <c r="AD66" s="312"/>
      <c r="AE66" s="312"/>
      <c r="AF66" s="312"/>
      <c r="AG66" s="312"/>
      <c r="AH66" s="312"/>
      <c r="AI66" s="312"/>
      <c r="AJ66" s="312"/>
      <c r="AK66" s="312"/>
      <c r="AL66" s="312"/>
      <c r="AM66" s="312"/>
      <c r="AN66" s="312"/>
      <c r="AO66" s="312"/>
      <c r="AP66" s="312"/>
      <c r="AQ66" s="312"/>
      <c r="AR66" s="312"/>
      <c r="AS66" s="312"/>
      <c r="AT66" s="312"/>
      <c r="AU66" s="312"/>
      <c r="AV66" s="312"/>
      <c r="AW66" s="312"/>
      <c r="AX66" s="312"/>
      <c r="AY66" s="312"/>
      <c r="AZ66" s="312"/>
      <c r="BA66" s="312"/>
      <c r="BB66" s="312"/>
      <c r="BC66" s="313"/>
    </row>
    <row r="67" spans="1:55" ht="15.75" customHeight="1" thickBot="1">
      <c r="A67" s="280"/>
      <c r="B67" s="151"/>
      <c r="C67" s="314"/>
      <c r="D67" s="315"/>
      <c r="E67" s="315"/>
      <c r="F67" s="315"/>
      <c r="G67" s="315"/>
      <c r="H67" s="315"/>
      <c r="I67" s="315"/>
      <c r="J67" s="315"/>
      <c r="K67" s="315"/>
      <c r="L67" s="315"/>
      <c r="M67" s="315"/>
      <c r="N67" s="315"/>
      <c r="O67" s="315"/>
      <c r="P67" s="315"/>
      <c r="Q67" s="315"/>
      <c r="R67" s="315"/>
      <c r="S67" s="315"/>
      <c r="T67" s="315"/>
      <c r="U67" s="315"/>
      <c r="V67" s="315"/>
      <c r="W67" s="315"/>
      <c r="X67" s="315"/>
      <c r="Y67" s="315"/>
      <c r="Z67" s="315"/>
      <c r="AA67" s="315"/>
      <c r="AB67" s="315"/>
      <c r="AC67" s="315"/>
      <c r="AD67" s="315"/>
      <c r="AE67" s="315"/>
      <c r="AF67" s="315"/>
      <c r="AG67" s="315"/>
      <c r="AH67" s="315"/>
      <c r="AI67" s="315"/>
      <c r="AJ67" s="315"/>
      <c r="AK67" s="315"/>
      <c r="AL67" s="315"/>
      <c r="AM67" s="315"/>
      <c r="AN67" s="315"/>
      <c r="AO67" s="315"/>
      <c r="AP67" s="315"/>
      <c r="AQ67" s="315"/>
      <c r="AR67" s="315"/>
      <c r="AS67" s="315"/>
      <c r="AT67" s="315"/>
      <c r="AU67" s="315"/>
      <c r="AV67" s="315"/>
      <c r="AW67" s="315"/>
      <c r="AX67" s="315"/>
      <c r="AY67" s="315"/>
      <c r="AZ67" s="315"/>
      <c r="BA67" s="315"/>
      <c r="BB67" s="315"/>
      <c r="BC67" s="316"/>
    </row>
    <row r="68" spans="1:55" ht="13.5">
      <c r="A68" s="278" t="s">
        <v>48</v>
      </c>
      <c r="B68" s="152"/>
      <c r="C68" s="483" t="s">
        <v>272</v>
      </c>
      <c r="D68" s="484"/>
      <c r="E68" s="484"/>
      <c r="F68" s="484"/>
      <c r="G68" s="484"/>
      <c r="H68" s="484"/>
      <c r="I68" s="484"/>
      <c r="J68" s="484"/>
      <c r="K68" s="484"/>
      <c r="L68" s="484"/>
      <c r="M68" s="484"/>
      <c r="N68" s="484"/>
      <c r="O68" s="484"/>
      <c r="P68" s="484"/>
      <c r="Q68" s="484"/>
      <c r="R68" s="484"/>
      <c r="S68" s="484"/>
      <c r="T68" s="484"/>
      <c r="U68" s="484"/>
      <c r="V68" s="484"/>
      <c r="W68" s="484"/>
      <c r="X68" s="484"/>
      <c r="Y68" s="484"/>
      <c r="Z68" s="484"/>
      <c r="AA68" s="484"/>
      <c r="AB68" s="484"/>
      <c r="AC68" s="484"/>
      <c r="AD68" s="484"/>
      <c r="AE68" s="484"/>
      <c r="AF68" s="484"/>
      <c r="AG68" s="484"/>
      <c r="AH68" s="484"/>
      <c r="AI68" s="484"/>
      <c r="AJ68" s="484"/>
      <c r="AK68" s="484"/>
      <c r="AL68" s="484"/>
      <c r="AM68" s="484"/>
      <c r="AN68" s="484"/>
      <c r="AO68" s="484"/>
      <c r="AP68" s="484"/>
      <c r="AQ68" s="484"/>
      <c r="AR68" s="484"/>
      <c r="AS68" s="484"/>
      <c r="AT68" s="484"/>
      <c r="AU68" s="484"/>
      <c r="AV68" s="484"/>
      <c r="AW68" s="484"/>
      <c r="AX68" s="484"/>
      <c r="AY68" s="484"/>
      <c r="AZ68" s="484"/>
      <c r="BA68" s="484"/>
      <c r="BB68" s="484"/>
      <c r="BC68" s="485"/>
    </row>
    <row r="69" spans="1:55" ht="19.5" customHeight="1">
      <c r="A69" s="279"/>
      <c r="B69" s="120" t="s">
        <v>197</v>
      </c>
      <c r="C69" s="153" t="s">
        <v>193</v>
      </c>
      <c r="D69" s="230" t="s">
        <v>162</v>
      </c>
      <c r="E69" s="230"/>
      <c r="F69" s="305" t="s">
        <v>198</v>
      </c>
      <c r="G69" s="305"/>
      <c r="H69" s="305"/>
      <c r="I69" s="305" t="s">
        <v>165</v>
      </c>
      <c r="J69" s="305"/>
      <c r="K69" s="154" t="s">
        <v>26</v>
      </c>
      <c r="L69" s="531"/>
      <c r="M69" s="531"/>
      <c r="N69" s="531"/>
      <c r="O69" s="531"/>
      <c r="P69" s="531"/>
      <c r="Q69" s="531"/>
      <c r="R69" s="531"/>
      <c r="S69" s="531"/>
      <c r="T69" s="531"/>
      <c r="U69" s="531"/>
      <c r="V69" s="532"/>
      <c r="W69" s="329" t="s">
        <v>199</v>
      </c>
      <c r="X69" s="330"/>
      <c r="Y69" s="330"/>
      <c r="Z69" s="330"/>
      <c r="AA69" s="330"/>
      <c r="AB69" s="330"/>
      <c r="AC69" s="330"/>
      <c r="AD69" s="330"/>
      <c r="AE69" s="331"/>
      <c r="AF69" s="153" t="s">
        <v>193</v>
      </c>
      <c r="AG69" s="305" t="s">
        <v>162</v>
      </c>
      <c r="AH69" s="305"/>
      <c r="AI69" s="305"/>
      <c r="AJ69" s="305" t="s">
        <v>198</v>
      </c>
      <c r="AK69" s="305"/>
      <c r="AL69" s="57"/>
      <c r="AM69" s="305" t="s">
        <v>165</v>
      </c>
      <c r="AN69" s="305"/>
      <c r="AO69" s="305"/>
      <c r="AP69" s="154" t="s">
        <v>26</v>
      </c>
      <c r="AQ69" s="340"/>
      <c r="AR69" s="340"/>
      <c r="AS69" s="340"/>
      <c r="AT69" s="340"/>
      <c r="AU69" s="340"/>
      <c r="AV69" s="340"/>
      <c r="AW69" s="340"/>
      <c r="AX69" s="340"/>
      <c r="AY69" s="340"/>
      <c r="AZ69" s="340"/>
      <c r="BA69" s="340"/>
      <c r="BB69" s="340"/>
      <c r="BC69" s="341"/>
    </row>
    <row r="70" spans="1:55" ht="19.5" customHeight="1">
      <c r="A70" s="279"/>
      <c r="B70" s="119" t="s">
        <v>200</v>
      </c>
      <c r="C70" s="155" t="s">
        <v>193</v>
      </c>
      <c r="D70" s="230" t="s">
        <v>162</v>
      </c>
      <c r="E70" s="230"/>
      <c r="F70" s="230" t="s">
        <v>198</v>
      </c>
      <c r="G70" s="230"/>
      <c r="H70" s="230"/>
      <c r="I70" s="230" t="s">
        <v>165</v>
      </c>
      <c r="J70" s="230"/>
      <c r="K70" s="22" t="s">
        <v>26</v>
      </c>
      <c r="L70" s="467"/>
      <c r="M70" s="467"/>
      <c r="N70" s="467"/>
      <c r="O70" s="467"/>
      <c r="P70" s="467"/>
      <c r="Q70" s="467"/>
      <c r="R70" s="467"/>
      <c r="S70" s="467"/>
      <c r="T70" s="467"/>
      <c r="U70" s="467"/>
      <c r="V70" s="469"/>
      <c r="W70" s="297" t="s">
        <v>54</v>
      </c>
      <c r="X70" s="298"/>
      <c r="Y70" s="298"/>
      <c r="Z70" s="298"/>
      <c r="AA70" s="298"/>
      <c r="AB70" s="298"/>
      <c r="AC70" s="298"/>
      <c r="AD70" s="298"/>
      <c r="AE70" s="299"/>
      <c r="AF70" s="155" t="s">
        <v>185</v>
      </c>
      <c r="AG70" s="230" t="s">
        <v>234</v>
      </c>
      <c r="AH70" s="230"/>
      <c r="AI70" s="230"/>
      <c r="AJ70" s="230" t="s">
        <v>186</v>
      </c>
      <c r="AK70" s="230"/>
      <c r="AL70" s="230" t="s">
        <v>236</v>
      </c>
      <c r="AM70" s="230"/>
      <c r="AN70" s="230"/>
      <c r="AO70" s="230"/>
      <c r="AP70" s="22"/>
      <c r="AQ70" s="7" t="s">
        <v>186</v>
      </c>
      <c r="AR70" s="7"/>
      <c r="AS70" s="230" t="s">
        <v>165</v>
      </c>
      <c r="AT70" s="230"/>
      <c r="AU70" s="230"/>
      <c r="AV70" s="22" t="s">
        <v>187</v>
      </c>
      <c r="AW70" s="317"/>
      <c r="AX70" s="317"/>
      <c r="AY70" s="317"/>
      <c r="AZ70" s="317"/>
      <c r="BA70" s="317"/>
      <c r="BB70" s="317"/>
      <c r="BC70" s="318"/>
    </row>
    <row r="71" spans="1:55" ht="19.5" customHeight="1">
      <c r="A71" s="279"/>
      <c r="B71" s="119" t="s">
        <v>104</v>
      </c>
      <c r="C71" s="155" t="s">
        <v>185</v>
      </c>
      <c r="D71" s="230" t="s">
        <v>162</v>
      </c>
      <c r="E71" s="230"/>
      <c r="F71" s="230" t="s">
        <v>186</v>
      </c>
      <c r="G71" s="230"/>
      <c r="H71" s="230"/>
      <c r="I71" s="230" t="s">
        <v>165</v>
      </c>
      <c r="J71" s="230"/>
      <c r="K71" s="22" t="s">
        <v>26</v>
      </c>
      <c r="L71" s="323" t="s">
        <v>109</v>
      </c>
      <c r="M71" s="323"/>
      <c r="N71" s="323"/>
      <c r="O71" s="323"/>
      <c r="P71" s="323"/>
      <c r="Q71" s="323"/>
      <c r="R71" s="323"/>
      <c r="S71" s="323"/>
      <c r="T71" s="323"/>
      <c r="U71" s="323"/>
      <c r="V71" s="324"/>
      <c r="W71" s="297" t="s">
        <v>107</v>
      </c>
      <c r="X71" s="298"/>
      <c r="Y71" s="298"/>
      <c r="Z71" s="298"/>
      <c r="AA71" s="298"/>
      <c r="AB71" s="298"/>
      <c r="AC71" s="298"/>
      <c r="AD71" s="298"/>
      <c r="AE71" s="299"/>
      <c r="AF71" s="155" t="s">
        <v>185</v>
      </c>
      <c r="AG71" s="230" t="s">
        <v>162</v>
      </c>
      <c r="AH71" s="230"/>
      <c r="AI71" s="230"/>
      <c r="AJ71" s="230" t="s">
        <v>186</v>
      </c>
      <c r="AK71" s="230"/>
      <c r="AL71" s="7"/>
      <c r="AM71" s="230" t="s">
        <v>165</v>
      </c>
      <c r="AN71" s="230"/>
      <c r="AO71" s="230"/>
      <c r="AP71" s="22" t="s">
        <v>26</v>
      </c>
      <c r="AQ71" s="523"/>
      <c r="AR71" s="523"/>
      <c r="AS71" s="523"/>
      <c r="AT71" s="523"/>
      <c r="AU71" s="523"/>
      <c r="AV71" s="523"/>
      <c r="AW71" s="523"/>
      <c r="AX71" s="523"/>
      <c r="AY71" s="523"/>
      <c r="AZ71" s="523"/>
      <c r="BA71" s="523"/>
      <c r="BB71" s="523"/>
      <c r="BC71" s="524"/>
    </row>
    <row r="72" spans="1:55" ht="19.5" customHeight="1">
      <c r="A72" s="279"/>
      <c r="B72" s="119" t="s">
        <v>105</v>
      </c>
      <c r="C72" s="155" t="s">
        <v>185</v>
      </c>
      <c r="D72" s="230" t="s">
        <v>162</v>
      </c>
      <c r="E72" s="230"/>
      <c r="F72" s="230" t="s">
        <v>186</v>
      </c>
      <c r="G72" s="230"/>
      <c r="H72" s="230"/>
      <c r="I72" s="230" t="s">
        <v>165</v>
      </c>
      <c r="J72" s="230"/>
      <c r="K72" s="22" t="s">
        <v>264</v>
      </c>
      <c r="L72" s="467"/>
      <c r="M72" s="467"/>
      <c r="N72" s="467"/>
      <c r="O72" s="467"/>
      <c r="P72" s="467"/>
      <c r="Q72" s="467"/>
      <c r="R72" s="467"/>
      <c r="S72" s="467"/>
      <c r="T72" s="467"/>
      <c r="U72" s="467"/>
      <c r="V72" s="469"/>
      <c r="W72" s="297" t="s">
        <v>51</v>
      </c>
      <c r="X72" s="298"/>
      <c r="Y72" s="298"/>
      <c r="Z72" s="298"/>
      <c r="AA72" s="298"/>
      <c r="AB72" s="298"/>
      <c r="AC72" s="298"/>
      <c r="AD72" s="298"/>
      <c r="AE72" s="299"/>
      <c r="AF72" s="155" t="s">
        <v>185</v>
      </c>
      <c r="AG72" s="230" t="s">
        <v>162</v>
      </c>
      <c r="AH72" s="230"/>
      <c r="AI72" s="230"/>
      <c r="AJ72" s="230" t="s">
        <v>186</v>
      </c>
      <c r="AK72" s="230"/>
      <c r="AL72" s="7"/>
      <c r="AM72" s="230" t="s">
        <v>165</v>
      </c>
      <c r="AN72" s="230"/>
      <c r="AO72" s="230"/>
      <c r="AP72" s="22" t="s">
        <v>26</v>
      </c>
      <c r="AQ72" s="467"/>
      <c r="AR72" s="467"/>
      <c r="AS72" s="467"/>
      <c r="AT72" s="467"/>
      <c r="AU72" s="467"/>
      <c r="AV72" s="467"/>
      <c r="AW72" s="467"/>
      <c r="AX72" s="467"/>
      <c r="AY72" s="467"/>
      <c r="AZ72" s="467"/>
      <c r="BA72" s="467"/>
      <c r="BB72" s="467"/>
      <c r="BC72" s="468"/>
    </row>
    <row r="73" spans="1:55" ht="19.5" customHeight="1">
      <c r="A73" s="279"/>
      <c r="B73" s="121" t="s">
        <v>106</v>
      </c>
      <c r="C73" s="156" t="s">
        <v>185</v>
      </c>
      <c r="D73" s="239" t="s">
        <v>265</v>
      </c>
      <c r="E73" s="239"/>
      <c r="F73" s="239" t="s">
        <v>186</v>
      </c>
      <c r="G73" s="239"/>
      <c r="H73" s="239"/>
      <c r="I73" s="239" t="s">
        <v>165</v>
      </c>
      <c r="J73" s="239"/>
      <c r="K73" s="157" t="s">
        <v>26</v>
      </c>
      <c r="L73" s="495"/>
      <c r="M73" s="495"/>
      <c r="N73" s="495"/>
      <c r="O73" s="495"/>
      <c r="P73" s="495"/>
      <c r="Q73" s="495"/>
      <c r="R73" s="495"/>
      <c r="S73" s="495"/>
      <c r="T73" s="495"/>
      <c r="U73" s="495"/>
      <c r="V73" s="496"/>
      <c r="W73" s="334" t="s">
        <v>52</v>
      </c>
      <c r="X73" s="335"/>
      <c r="Y73" s="335"/>
      <c r="Z73" s="335"/>
      <c r="AA73" s="335"/>
      <c r="AB73" s="335"/>
      <c r="AC73" s="335"/>
      <c r="AD73" s="335"/>
      <c r="AE73" s="336"/>
      <c r="AF73" s="156" t="s">
        <v>185</v>
      </c>
      <c r="AG73" s="239" t="s">
        <v>162</v>
      </c>
      <c r="AH73" s="239"/>
      <c r="AI73" s="239"/>
      <c r="AJ73" s="239" t="s">
        <v>186</v>
      </c>
      <c r="AK73" s="239"/>
      <c r="AL73" s="23"/>
      <c r="AM73" s="239" t="s">
        <v>165</v>
      </c>
      <c r="AN73" s="239"/>
      <c r="AO73" s="239"/>
      <c r="AP73" s="157" t="s">
        <v>26</v>
      </c>
      <c r="AQ73" s="332"/>
      <c r="AR73" s="332"/>
      <c r="AS73" s="332"/>
      <c r="AT73" s="332"/>
      <c r="AU73" s="332"/>
      <c r="AV73" s="332"/>
      <c r="AW73" s="332"/>
      <c r="AX73" s="332"/>
      <c r="AY73" s="332"/>
      <c r="AZ73" s="332"/>
      <c r="BA73" s="332"/>
      <c r="BB73" s="332"/>
      <c r="BC73" s="333"/>
    </row>
    <row r="74" spans="1:55" ht="19.5" customHeight="1">
      <c r="A74" s="279"/>
      <c r="B74" s="398" t="s">
        <v>173</v>
      </c>
      <c r="C74" s="259"/>
      <c r="D74" s="260"/>
      <c r="E74" s="260"/>
      <c r="F74" s="260"/>
      <c r="G74" s="260"/>
      <c r="H74" s="260"/>
      <c r="I74" s="260"/>
      <c r="J74" s="260"/>
      <c r="K74" s="260"/>
      <c r="L74" s="260"/>
      <c r="M74" s="260"/>
      <c r="N74" s="260"/>
      <c r="O74" s="260"/>
      <c r="P74" s="260"/>
      <c r="Q74" s="260"/>
      <c r="R74" s="260"/>
      <c r="S74" s="260"/>
      <c r="T74" s="260"/>
      <c r="U74" s="260"/>
      <c r="V74" s="260"/>
      <c r="W74" s="260"/>
      <c r="X74" s="260"/>
      <c r="Y74" s="260"/>
      <c r="Z74" s="260"/>
      <c r="AA74" s="260"/>
      <c r="AB74" s="260"/>
      <c r="AC74" s="260"/>
      <c r="AD74" s="260"/>
      <c r="AE74" s="260"/>
      <c r="AF74" s="260"/>
      <c r="AG74" s="260"/>
      <c r="AH74" s="260"/>
      <c r="AI74" s="260"/>
      <c r="AJ74" s="260"/>
      <c r="AK74" s="260"/>
      <c r="AL74" s="260"/>
      <c r="AM74" s="260"/>
      <c r="AN74" s="260"/>
      <c r="AO74" s="260"/>
      <c r="AP74" s="260"/>
      <c r="AQ74" s="260"/>
      <c r="AR74" s="260"/>
      <c r="AS74" s="260"/>
      <c r="AT74" s="260"/>
      <c r="AU74" s="260"/>
      <c r="AV74" s="260"/>
      <c r="AW74" s="260"/>
      <c r="AX74" s="260"/>
      <c r="AY74" s="260"/>
      <c r="AZ74" s="260"/>
      <c r="BA74" s="260"/>
      <c r="BB74" s="260"/>
      <c r="BC74" s="261"/>
    </row>
    <row r="75" spans="1:55" ht="19.5" customHeight="1">
      <c r="A75" s="279"/>
      <c r="B75" s="399"/>
      <c r="C75" s="262"/>
      <c r="D75" s="263"/>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3"/>
      <c r="AU75" s="263"/>
      <c r="AV75" s="263"/>
      <c r="AW75" s="263"/>
      <c r="AX75" s="263"/>
      <c r="AY75" s="263"/>
      <c r="AZ75" s="263"/>
      <c r="BA75" s="263"/>
      <c r="BB75" s="263"/>
      <c r="BC75" s="264"/>
    </row>
    <row r="76" spans="1:55" ht="19.5" customHeight="1">
      <c r="A76" s="279"/>
      <c r="B76" s="491"/>
      <c r="C76" s="262"/>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3"/>
      <c r="AW76" s="263"/>
      <c r="AX76" s="263"/>
      <c r="AY76" s="263"/>
      <c r="AZ76" s="263"/>
      <c r="BA76" s="263"/>
      <c r="BB76" s="263"/>
      <c r="BC76" s="264"/>
    </row>
    <row r="77" spans="1:55" ht="19.5" customHeight="1" thickBot="1">
      <c r="A77" s="280"/>
      <c r="B77" s="492"/>
      <c r="C77" s="265"/>
      <c r="D77" s="266"/>
      <c r="E77" s="266"/>
      <c r="F77" s="266"/>
      <c r="G77" s="266"/>
      <c r="H77" s="266"/>
      <c r="I77" s="266"/>
      <c r="J77" s="266"/>
      <c r="K77" s="266"/>
      <c r="L77" s="266"/>
      <c r="M77" s="266"/>
      <c r="N77" s="266"/>
      <c r="O77" s="266"/>
      <c r="P77" s="266"/>
      <c r="Q77" s="266"/>
      <c r="R77" s="266"/>
      <c r="S77" s="266"/>
      <c r="T77" s="266"/>
      <c r="U77" s="266"/>
      <c r="V77" s="266"/>
      <c r="W77" s="266"/>
      <c r="X77" s="266"/>
      <c r="Y77" s="266"/>
      <c r="Z77" s="266"/>
      <c r="AA77" s="266"/>
      <c r="AB77" s="266"/>
      <c r="AC77" s="266"/>
      <c r="AD77" s="266"/>
      <c r="AE77" s="266"/>
      <c r="AF77" s="266"/>
      <c r="AG77" s="266"/>
      <c r="AH77" s="266"/>
      <c r="AI77" s="266"/>
      <c r="AJ77" s="266"/>
      <c r="AK77" s="266"/>
      <c r="AL77" s="266"/>
      <c r="AM77" s="266"/>
      <c r="AN77" s="266"/>
      <c r="AO77" s="266"/>
      <c r="AP77" s="266"/>
      <c r="AQ77" s="266"/>
      <c r="AR77" s="266"/>
      <c r="AS77" s="266"/>
      <c r="AT77" s="266"/>
      <c r="AU77" s="266"/>
      <c r="AV77" s="266"/>
      <c r="AW77" s="266"/>
      <c r="AX77" s="266"/>
      <c r="AY77" s="266"/>
      <c r="AZ77" s="266"/>
      <c r="BA77" s="266"/>
      <c r="BB77" s="266"/>
      <c r="BC77" s="267"/>
    </row>
    <row r="78" spans="1:55" ht="19.5" customHeight="1">
      <c r="A78" s="479" t="s">
        <v>159</v>
      </c>
      <c r="B78" s="183" t="s">
        <v>45</v>
      </c>
      <c r="C78" s="184" t="s">
        <v>25</v>
      </c>
      <c r="D78" s="296"/>
      <c r="E78" s="296"/>
      <c r="F78" s="185" t="s">
        <v>26</v>
      </c>
      <c r="G78" s="325" t="s">
        <v>87</v>
      </c>
      <c r="H78" s="325"/>
      <c r="I78" s="325"/>
      <c r="J78" s="325"/>
      <c r="K78" s="325"/>
      <c r="L78" s="325"/>
      <c r="M78" s="325"/>
      <c r="N78" s="325"/>
      <c r="O78" s="185" t="s">
        <v>25</v>
      </c>
      <c r="P78" s="296"/>
      <c r="Q78" s="296"/>
      <c r="R78" s="185" t="s">
        <v>26</v>
      </c>
      <c r="S78" s="325" t="s">
        <v>88</v>
      </c>
      <c r="T78" s="325"/>
      <c r="U78" s="325"/>
      <c r="V78" s="325"/>
      <c r="W78" s="325"/>
      <c r="X78" s="325"/>
      <c r="Y78" s="325"/>
      <c r="Z78" s="325"/>
      <c r="AA78" s="185" t="s">
        <v>25</v>
      </c>
      <c r="AB78" s="296"/>
      <c r="AC78" s="296"/>
      <c r="AD78" s="185" t="s">
        <v>26</v>
      </c>
      <c r="AE78" s="325" t="s">
        <v>89</v>
      </c>
      <c r="AF78" s="325"/>
      <c r="AG78" s="325"/>
      <c r="AH78" s="325"/>
      <c r="AI78" s="325"/>
      <c r="AJ78" s="186" t="s">
        <v>188</v>
      </c>
      <c r="AK78" s="236"/>
      <c r="AL78" s="236"/>
      <c r="AM78" s="236"/>
      <c r="AN78" s="236"/>
      <c r="AO78" s="236"/>
      <c r="AP78" s="236"/>
      <c r="AQ78" s="236"/>
      <c r="AR78" s="236"/>
      <c r="AS78" s="236"/>
      <c r="AT78" s="236"/>
      <c r="AU78" s="236"/>
      <c r="AV78" s="236"/>
      <c r="AW78" s="236"/>
      <c r="AX78" s="236"/>
      <c r="AY78" s="236"/>
      <c r="AZ78" s="236"/>
      <c r="BA78" s="236"/>
      <c r="BB78" s="236"/>
      <c r="BC78" s="187" t="s">
        <v>189</v>
      </c>
    </row>
    <row r="79" spans="1:55" ht="19.5" customHeight="1">
      <c r="A79" s="480"/>
      <c r="B79" s="131" t="s">
        <v>46</v>
      </c>
      <c r="C79" s="493"/>
      <c r="D79" s="494"/>
      <c r="E79" s="494"/>
      <c r="F79" s="494"/>
      <c r="G79" s="494"/>
      <c r="H79" s="494"/>
      <c r="I79" s="494"/>
      <c r="J79" s="494"/>
      <c r="K79" s="494"/>
      <c r="L79" s="494"/>
      <c r="M79" s="494"/>
      <c r="N79" s="494"/>
      <c r="O79" s="494"/>
      <c r="P79" s="494"/>
      <c r="Q79" s="494"/>
      <c r="R79" s="494"/>
      <c r="S79" s="494"/>
      <c r="T79" s="494"/>
      <c r="U79" s="342" t="s">
        <v>47</v>
      </c>
      <c r="V79" s="342"/>
      <c r="W79" s="343"/>
      <c r="X79" s="194" t="s">
        <v>25</v>
      </c>
      <c r="Y79" s="354"/>
      <c r="Z79" s="354"/>
      <c r="AA79" s="194" t="s">
        <v>26</v>
      </c>
      <c r="AB79" s="538" t="s">
        <v>233</v>
      </c>
      <c r="AC79" s="538"/>
      <c r="AD79" s="538"/>
      <c r="AE79" s="538"/>
      <c r="AF79" s="538"/>
      <c r="AG79" s="538"/>
      <c r="AH79" s="538"/>
      <c r="AI79" s="538"/>
      <c r="AJ79" s="538"/>
      <c r="AK79" s="538"/>
      <c r="AL79" s="538"/>
      <c r="AM79" s="538"/>
      <c r="AN79" s="538"/>
      <c r="AO79" s="538"/>
      <c r="AP79" s="538"/>
      <c r="AQ79" s="538"/>
      <c r="AR79" s="538"/>
      <c r="AS79" s="538"/>
      <c r="AT79" s="538"/>
      <c r="AU79" s="538"/>
      <c r="AV79" s="538"/>
      <c r="AW79" s="538"/>
      <c r="AX79" s="538"/>
      <c r="AY79" s="538"/>
      <c r="AZ79" s="538"/>
      <c r="BA79" s="538"/>
      <c r="BB79" s="538"/>
      <c r="BC79" s="539"/>
    </row>
    <row r="80" spans="1:55" ht="19.5" customHeight="1">
      <c r="A80" s="480"/>
      <c r="B80" s="197" t="s">
        <v>263</v>
      </c>
      <c r="C80" s="528">
        <v>42582</v>
      </c>
      <c r="D80" s="529"/>
      <c r="E80" s="529"/>
      <c r="F80" s="529"/>
      <c r="G80" s="529"/>
      <c r="H80" s="529"/>
      <c r="I80" s="529"/>
      <c r="J80" s="529"/>
      <c r="K80" s="529"/>
      <c r="L80" s="529"/>
      <c r="M80" s="529"/>
      <c r="N80" s="529"/>
      <c r="O80" s="529"/>
      <c r="P80" s="529"/>
      <c r="Q80" s="529"/>
      <c r="R80" s="529"/>
      <c r="S80" s="529"/>
      <c r="T80" s="529"/>
      <c r="U80" s="529"/>
      <c r="V80" s="529"/>
      <c r="W80" s="530"/>
      <c r="X80" s="194"/>
      <c r="Y80" s="195"/>
      <c r="Z80" s="195"/>
      <c r="AA80" s="195"/>
      <c r="AB80" s="195"/>
      <c r="AC80" s="195"/>
      <c r="AD80" s="195"/>
      <c r="AE80" s="195"/>
      <c r="AF80" s="195"/>
      <c r="AG80" s="195"/>
      <c r="AH80" s="195"/>
      <c r="AI80" s="195"/>
      <c r="AJ80" s="195"/>
      <c r="AK80" s="195"/>
      <c r="AL80" s="195"/>
      <c r="AM80" s="195"/>
      <c r="AN80" s="195"/>
      <c r="AO80" s="195"/>
      <c r="AP80" s="195"/>
      <c r="AQ80" s="195"/>
      <c r="AR80" s="195"/>
      <c r="AS80" s="195"/>
      <c r="AT80" s="195"/>
      <c r="AU80" s="195"/>
      <c r="AV80" s="195"/>
      <c r="AW80" s="195"/>
      <c r="AX80" s="195"/>
      <c r="AY80" s="195"/>
      <c r="AZ80" s="195"/>
      <c r="BA80" s="195"/>
      <c r="BB80" s="195"/>
      <c r="BC80" s="196"/>
    </row>
    <row r="81" spans="1:55" ht="19.5" customHeight="1" thickBot="1">
      <c r="A81" s="481"/>
      <c r="B81" s="182" t="s">
        <v>268</v>
      </c>
      <c r="C81" s="156" t="s">
        <v>18</v>
      </c>
      <c r="D81" s="239" t="s">
        <v>234</v>
      </c>
      <c r="E81" s="239"/>
      <c r="F81" s="239" t="s">
        <v>103</v>
      </c>
      <c r="G81" s="239"/>
      <c r="H81" s="239"/>
      <c r="I81" s="239" t="s">
        <v>266</v>
      </c>
      <c r="J81" s="239"/>
      <c r="K81" s="157" t="s">
        <v>26</v>
      </c>
      <c r="L81" s="536" t="s">
        <v>273</v>
      </c>
      <c r="M81" s="536"/>
      <c r="N81" s="536"/>
      <c r="O81" s="536"/>
      <c r="P81" s="536"/>
      <c r="Q81" s="536"/>
      <c r="R81" s="536"/>
      <c r="S81" s="536"/>
      <c r="T81" s="536"/>
      <c r="U81" s="536"/>
      <c r="V81" s="536"/>
      <c r="W81" s="537"/>
      <c r="X81" s="321"/>
      <c r="Y81" s="322"/>
      <c r="Z81" s="322"/>
      <c r="AA81" s="322"/>
      <c r="AB81" s="322"/>
      <c r="AC81" s="322"/>
      <c r="AD81" s="322"/>
      <c r="AE81" s="540" t="s">
        <v>270</v>
      </c>
      <c r="AF81" s="540"/>
      <c r="AG81" s="540"/>
      <c r="AH81" s="322"/>
      <c r="AI81" s="322"/>
      <c r="AJ81" s="322"/>
      <c r="AK81" s="322"/>
      <c r="AL81" s="322"/>
      <c r="AM81" s="322"/>
      <c r="AN81" s="540" t="s">
        <v>271</v>
      </c>
      <c r="AO81" s="540"/>
      <c r="AP81" s="540"/>
      <c r="AQ81" s="593" t="s">
        <v>287</v>
      </c>
      <c r="AR81" s="211"/>
      <c r="AS81" s="209"/>
      <c r="AT81" s="209"/>
      <c r="AU81" s="209"/>
      <c r="AV81" s="209"/>
      <c r="AW81" s="209"/>
      <c r="AX81" s="209"/>
      <c r="AY81" s="209"/>
      <c r="AZ81" s="209"/>
      <c r="BA81" s="209"/>
      <c r="BB81" s="209"/>
      <c r="BC81" s="210"/>
    </row>
    <row r="82" spans="1:55" ht="19.5" customHeight="1">
      <c r="A82" s="268" t="s">
        <v>153</v>
      </c>
      <c r="B82" s="158" t="s">
        <v>158</v>
      </c>
      <c r="C82" s="234" t="s">
        <v>190</v>
      </c>
      <c r="D82" s="235"/>
      <c r="E82" s="235" t="str">
        <f>IF(E13="","",E13)</f>
        <v>-</v>
      </c>
      <c r="F82" s="235"/>
      <c r="G82" s="235"/>
      <c r="H82" s="235"/>
      <c r="I82" s="235"/>
      <c r="J82" s="235"/>
      <c r="K82" s="344">
        <f>IF(C14="","",C14)</f>
      </c>
      <c r="L82" s="345"/>
      <c r="M82" s="345"/>
      <c r="N82" s="345"/>
      <c r="O82" s="345"/>
      <c r="P82" s="345"/>
      <c r="Q82" s="345"/>
      <c r="R82" s="345"/>
      <c r="S82" s="345"/>
      <c r="T82" s="345"/>
      <c r="U82" s="345"/>
      <c r="V82" s="345"/>
      <c r="W82" s="345"/>
      <c r="X82" s="345"/>
      <c r="Y82" s="345"/>
      <c r="Z82" s="345"/>
      <c r="AA82" s="345"/>
      <c r="AB82" s="345"/>
      <c r="AC82" s="345"/>
      <c r="AD82" s="345"/>
      <c r="AE82" s="345"/>
      <c r="AF82" s="345"/>
      <c r="AG82" s="345"/>
      <c r="AH82" s="345"/>
      <c r="AI82" s="345"/>
      <c r="AJ82" s="345"/>
      <c r="AK82" s="345"/>
      <c r="AL82" s="345"/>
      <c r="AM82" s="345"/>
      <c r="AN82" s="345"/>
      <c r="AO82" s="345"/>
      <c r="AP82" s="345"/>
      <c r="AQ82" s="345"/>
      <c r="AR82" s="345"/>
      <c r="AS82" s="345"/>
      <c r="AT82" s="345"/>
      <c r="AU82" s="345"/>
      <c r="AV82" s="345"/>
      <c r="AW82" s="345"/>
      <c r="AX82" s="345"/>
      <c r="AY82" s="345"/>
      <c r="AZ82" s="345"/>
      <c r="BA82" s="345"/>
      <c r="BB82" s="345"/>
      <c r="BC82" s="346"/>
    </row>
    <row r="83" spans="1:55" ht="19.5" customHeight="1">
      <c r="A83" s="269"/>
      <c r="B83" s="159" t="s">
        <v>150</v>
      </c>
      <c r="C83" s="257" t="s">
        <v>190</v>
      </c>
      <c r="D83" s="258"/>
      <c r="E83" s="244"/>
      <c r="F83" s="244"/>
      <c r="G83" s="244"/>
      <c r="H83" s="244"/>
      <c r="I83" s="244"/>
      <c r="J83" s="244"/>
      <c r="K83" s="245"/>
      <c r="L83" s="246"/>
      <c r="M83" s="246"/>
      <c r="N83" s="246"/>
      <c r="O83" s="246"/>
      <c r="P83" s="246"/>
      <c r="Q83" s="246"/>
      <c r="R83" s="246"/>
      <c r="S83" s="246"/>
      <c r="T83" s="246"/>
      <c r="U83" s="246"/>
      <c r="V83" s="246"/>
      <c r="W83" s="246"/>
      <c r="X83" s="246"/>
      <c r="Y83" s="246"/>
      <c r="Z83" s="246"/>
      <c r="AA83" s="246"/>
      <c r="AB83" s="246"/>
      <c r="AC83" s="246"/>
      <c r="AD83" s="246"/>
      <c r="AE83" s="246"/>
      <c r="AF83" s="246"/>
      <c r="AG83" s="246"/>
      <c r="AH83" s="246"/>
      <c r="AI83" s="246"/>
      <c r="AJ83" s="246"/>
      <c r="AK83" s="246"/>
      <c r="AL83" s="246"/>
      <c r="AM83" s="246"/>
      <c r="AN83" s="246"/>
      <c r="AO83" s="246"/>
      <c r="AP83" s="246"/>
      <c r="AQ83" s="246"/>
      <c r="AR83" s="246"/>
      <c r="AS83" s="246"/>
      <c r="AT83" s="246"/>
      <c r="AU83" s="246"/>
      <c r="AV83" s="246"/>
      <c r="AW83" s="246"/>
      <c r="AX83" s="246"/>
      <c r="AY83" s="246"/>
      <c r="AZ83" s="246"/>
      <c r="BA83" s="246"/>
      <c r="BB83" s="246"/>
      <c r="BC83" s="247"/>
    </row>
    <row r="84" spans="1:55" ht="19.5" customHeight="1">
      <c r="A84" s="269"/>
      <c r="B84" s="160" t="s">
        <v>56</v>
      </c>
      <c r="C84" s="254"/>
      <c r="D84" s="255"/>
      <c r="E84" s="255"/>
      <c r="F84" s="255"/>
      <c r="G84" s="255"/>
      <c r="H84" s="255"/>
      <c r="I84" s="255"/>
      <c r="J84" s="255"/>
      <c r="K84" s="255"/>
      <c r="L84" s="255"/>
      <c r="M84" s="255"/>
      <c r="N84" s="255"/>
      <c r="O84" s="255"/>
      <c r="P84" s="255"/>
      <c r="Q84" s="255"/>
      <c r="R84" s="255"/>
      <c r="S84" s="255"/>
      <c r="T84" s="255"/>
      <c r="U84" s="255"/>
      <c r="V84" s="255"/>
      <c r="W84" s="256"/>
      <c r="X84" s="251" t="s">
        <v>191</v>
      </c>
      <c r="Y84" s="252"/>
      <c r="Z84" s="252"/>
      <c r="AA84" s="252"/>
      <c r="AB84" s="252"/>
      <c r="AC84" s="252"/>
      <c r="AD84" s="253"/>
      <c r="AE84" s="284"/>
      <c r="AF84" s="285"/>
      <c r="AG84" s="285"/>
      <c r="AH84" s="285"/>
      <c r="AI84" s="285"/>
      <c r="AJ84" s="285"/>
      <c r="AK84" s="285"/>
      <c r="AL84" s="285"/>
      <c r="AM84" s="285"/>
      <c r="AN84" s="285"/>
      <c r="AO84" s="285"/>
      <c r="AP84" s="285"/>
      <c r="AQ84" s="285"/>
      <c r="AR84" s="285"/>
      <c r="AS84" s="285"/>
      <c r="AT84" s="285"/>
      <c r="AU84" s="285"/>
      <c r="AV84" s="285"/>
      <c r="AW84" s="285"/>
      <c r="AX84" s="285"/>
      <c r="AY84" s="285"/>
      <c r="AZ84" s="285"/>
      <c r="BA84" s="285"/>
      <c r="BB84" s="285"/>
      <c r="BC84" s="286"/>
    </row>
    <row r="85" spans="1:55" ht="19.5" customHeight="1">
      <c r="A85" s="269"/>
      <c r="B85" s="131" t="s">
        <v>57</v>
      </c>
      <c r="C85" s="254"/>
      <c r="D85" s="255"/>
      <c r="E85" s="255"/>
      <c r="F85" s="255"/>
      <c r="G85" s="255"/>
      <c r="H85" s="255"/>
      <c r="I85" s="255"/>
      <c r="J85" s="255"/>
      <c r="K85" s="255"/>
      <c r="L85" s="255"/>
      <c r="M85" s="255"/>
      <c r="N85" s="255"/>
      <c r="O85" s="255"/>
      <c r="P85" s="255"/>
      <c r="Q85" s="255"/>
      <c r="R85" s="255"/>
      <c r="S85" s="255"/>
      <c r="T85" s="255"/>
      <c r="U85" s="255"/>
      <c r="V85" s="255"/>
      <c r="W85" s="256"/>
      <c r="X85" s="251" t="s">
        <v>201</v>
      </c>
      <c r="Y85" s="252"/>
      <c r="Z85" s="252"/>
      <c r="AA85" s="252"/>
      <c r="AB85" s="252"/>
      <c r="AC85" s="252"/>
      <c r="AD85" s="253"/>
      <c r="AE85" s="254"/>
      <c r="AF85" s="255"/>
      <c r="AG85" s="255"/>
      <c r="AH85" s="255"/>
      <c r="AI85" s="255"/>
      <c r="AJ85" s="255"/>
      <c r="AK85" s="255"/>
      <c r="AL85" s="255"/>
      <c r="AM85" s="255"/>
      <c r="AN85" s="255"/>
      <c r="AO85" s="255"/>
      <c r="AP85" s="255"/>
      <c r="AQ85" s="255"/>
      <c r="AR85" s="255"/>
      <c r="AS85" s="255"/>
      <c r="AT85" s="255"/>
      <c r="AU85" s="255"/>
      <c r="AV85" s="255"/>
      <c r="AW85" s="255"/>
      <c r="AX85" s="255"/>
      <c r="AY85" s="255"/>
      <c r="AZ85" s="255"/>
      <c r="BA85" s="255"/>
      <c r="BB85" s="255"/>
      <c r="BC85" s="320"/>
    </row>
    <row r="86" spans="1:55" ht="18.75" customHeight="1" thickBot="1">
      <c r="A86" s="269"/>
      <c r="B86" s="161" t="s">
        <v>202</v>
      </c>
      <c r="C86" s="231"/>
      <c r="D86" s="232"/>
      <c r="E86" s="232"/>
      <c r="F86" s="232"/>
      <c r="G86" s="232"/>
      <c r="H86" s="232"/>
      <c r="I86" s="232"/>
      <c r="J86" s="232"/>
      <c r="K86" s="232"/>
      <c r="L86" s="232"/>
      <c r="M86" s="232"/>
      <c r="N86" s="232"/>
      <c r="O86" s="232"/>
      <c r="P86" s="232"/>
      <c r="Q86" s="232"/>
      <c r="R86" s="232"/>
      <c r="S86" s="232"/>
      <c r="T86" s="232"/>
      <c r="U86" s="232"/>
      <c r="V86" s="232"/>
      <c r="W86" s="233"/>
      <c r="X86" s="292" t="s">
        <v>203</v>
      </c>
      <c r="Y86" s="293"/>
      <c r="Z86" s="293"/>
      <c r="AA86" s="293"/>
      <c r="AB86" s="293"/>
      <c r="AC86" s="293"/>
      <c r="AD86" s="294"/>
      <c r="AE86" s="231"/>
      <c r="AF86" s="232"/>
      <c r="AG86" s="232"/>
      <c r="AH86" s="232"/>
      <c r="AI86" s="232"/>
      <c r="AJ86" s="232"/>
      <c r="AK86" s="232"/>
      <c r="AL86" s="232"/>
      <c r="AM86" s="232"/>
      <c r="AN86" s="232"/>
      <c r="AO86" s="232"/>
      <c r="AP86" s="232"/>
      <c r="AQ86" s="232"/>
      <c r="AR86" s="232"/>
      <c r="AS86" s="232"/>
      <c r="AT86" s="232"/>
      <c r="AU86" s="232"/>
      <c r="AV86" s="232"/>
      <c r="AW86" s="232"/>
      <c r="AX86" s="232"/>
      <c r="AY86" s="232"/>
      <c r="AZ86" s="232"/>
      <c r="BA86" s="232"/>
      <c r="BB86" s="232"/>
      <c r="BC86" s="243"/>
    </row>
    <row r="87" spans="1:55" ht="19.5" customHeight="1" thickBot="1">
      <c r="A87" s="269"/>
      <c r="B87" s="281" t="s">
        <v>204</v>
      </c>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282"/>
      <c r="AK87" s="282"/>
      <c r="AL87" s="282"/>
      <c r="AM87" s="282"/>
      <c r="AN87" s="282"/>
      <c r="AO87" s="282"/>
      <c r="AP87" s="282"/>
      <c r="AQ87" s="282"/>
      <c r="AR87" s="282"/>
      <c r="AS87" s="282"/>
      <c r="AT87" s="282"/>
      <c r="AU87" s="282"/>
      <c r="AV87" s="282"/>
      <c r="AW87" s="282"/>
      <c r="AX87" s="282"/>
      <c r="AY87" s="282"/>
      <c r="AZ87" s="282"/>
      <c r="BA87" s="282"/>
      <c r="BB87" s="282"/>
      <c r="BC87" s="283"/>
    </row>
    <row r="88" spans="1:55" ht="19.5" customHeight="1">
      <c r="A88" s="269"/>
      <c r="B88" s="162" t="s">
        <v>56</v>
      </c>
      <c r="C88" s="326"/>
      <c r="D88" s="327"/>
      <c r="E88" s="327"/>
      <c r="F88" s="327"/>
      <c r="G88" s="327"/>
      <c r="H88" s="327"/>
      <c r="I88" s="327"/>
      <c r="J88" s="327"/>
      <c r="K88" s="327"/>
      <c r="L88" s="327"/>
      <c r="M88" s="327"/>
      <c r="N88" s="327"/>
      <c r="O88" s="327"/>
      <c r="P88" s="327"/>
      <c r="Q88" s="327"/>
      <c r="R88" s="327"/>
      <c r="S88" s="327"/>
      <c r="T88" s="327"/>
      <c r="U88" s="327"/>
      <c r="V88" s="327"/>
      <c r="W88" s="328"/>
      <c r="X88" s="248" t="s">
        <v>191</v>
      </c>
      <c r="Y88" s="249"/>
      <c r="Z88" s="249"/>
      <c r="AA88" s="249"/>
      <c r="AB88" s="249"/>
      <c r="AC88" s="249"/>
      <c r="AD88" s="250"/>
      <c r="AE88" s="287"/>
      <c r="AF88" s="288"/>
      <c r="AG88" s="288"/>
      <c r="AH88" s="288"/>
      <c r="AI88" s="288"/>
      <c r="AJ88" s="288"/>
      <c r="AK88" s="288"/>
      <c r="AL88" s="288"/>
      <c r="AM88" s="288"/>
      <c r="AN88" s="288"/>
      <c r="AO88" s="288"/>
      <c r="AP88" s="288"/>
      <c r="AQ88" s="288"/>
      <c r="AR88" s="288"/>
      <c r="AS88" s="288"/>
      <c r="AT88" s="288"/>
      <c r="AU88" s="288"/>
      <c r="AV88" s="288"/>
      <c r="AW88" s="288"/>
      <c r="AX88" s="288"/>
      <c r="AY88" s="288"/>
      <c r="AZ88" s="288"/>
      <c r="BA88" s="288"/>
      <c r="BB88" s="288"/>
      <c r="BC88" s="289"/>
    </row>
    <row r="89" spans="1:55" ht="20.25" customHeight="1">
      <c r="A89" s="269"/>
      <c r="B89" s="163" t="s">
        <v>57</v>
      </c>
      <c r="C89" s="254"/>
      <c r="D89" s="255"/>
      <c r="E89" s="255"/>
      <c r="F89" s="255"/>
      <c r="G89" s="255"/>
      <c r="H89" s="255"/>
      <c r="I89" s="255"/>
      <c r="J89" s="255"/>
      <c r="K89" s="255"/>
      <c r="L89" s="255"/>
      <c r="M89" s="255"/>
      <c r="N89" s="255"/>
      <c r="O89" s="255"/>
      <c r="P89" s="255"/>
      <c r="Q89" s="255"/>
      <c r="R89" s="255"/>
      <c r="S89" s="255"/>
      <c r="T89" s="255"/>
      <c r="U89" s="255"/>
      <c r="V89" s="255"/>
      <c r="W89" s="256"/>
      <c r="X89" s="337" t="s">
        <v>201</v>
      </c>
      <c r="Y89" s="338"/>
      <c r="Z89" s="338"/>
      <c r="AA89" s="338"/>
      <c r="AB89" s="338"/>
      <c r="AC89" s="338"/>
      <c r="AD89" s="339"/>
      <c r="AE89" s="254"/>
      <c r="AF89" s="255"/>
      <c r="AG89" s="255"/>
      <c r="AH89" s="255"/>
      <c r="AI89" s="255"/>
      <c r="AJ89" s="255"/>
      <c r="AK89" s="255"/>
      <c r="AL89" s="255"/>
      <c r="AM89" s="255"/>
      <c r="AN89" s="255"/>
      <c r="AO89" s="255"/>
      <c r="AP89" s="255"/>
      <c r="AQ89" s="255"/>
      <c r="AR89" s="255"/>
      <c r="AS89" s="255"/>
      <c r="AT89" s="255"/>
      <c r="AU89" s="255"/>
      <c r="AV89" s="255"/>
      <c r="AW89" s="255"/>
      <c r="AX89" s="255"/>
      <c r="AY89" s="255"/>
      <c r="AZ89" s="255"/>
      <c r="BA89" s="255"/>
      <c r="BB89" s="255"/>
      <c r="BC89" s="320"/>
    </row>
    <row r="90" spans="1:55" ht="19.5" customHeight="1" thickBot="1">
      <c r="A90" s="270"/>
      <c r="B90" s="109" t="s">
        <v>202</v>
      </c>
      <c r="C90" s="231"/>
      <c r="D90" s="232"/>
      <c r="E90" s="232"/>
      <c r="F90" s="232"/>
      <c r="G90" s="232"/>
      <c r="H90" s="232"/>
      <c r="I90" s="232"/>
      <c r="J90" s="232"/>
      <c r="K90" s="232"/>
      <c r="L90" s="232"/>
      <c r="M90" s="232"/>
      <c r="N90" s="232"/>
      <c r="O90" s="232"/>
      <c r="P90" s="232"/>
      <c r="Q90" s="232"/>
      <c r="R90" s="232"/>
      <c r="S90" s="232"/>
      <c r="T90" s="232"/>
      <c r="U90" s="232"/>
      <c r="V90" s="232"/>
      <c r="W90" s="233"/>
      <c r="X90" s="240" t="s">
        <v>203</v>
      </c>
      <c r="Y90" s="241"/>
      <c r="Z90" s="241"/>
      <c r="AA90" s="241"/>
      <c r="AB90" s="241"/>
      <c r="AC90" s="241"/>
      <c r="AD90" s="242"/>
      <c r="AE90" s="231"/>
      <c r="AF90" s="232"/>
      <c r="AG90" s="232"/>
      <c r="AH90" s="232"/>
      <c r="AI90" s="232"/>
      <c r="AJ90" s="232"/>
      <c r="AK90" s="232"/>
      <c r="AL90" s="232"/>
      <c r="AM90" s="232"/>
      <c r="AN90" s="232"/>
      <c r="AO90" s="232"/>
      <c r="AP90" s="232"/>
      <c r="AQ90" s="232"/>
      <c r="AR90" s="232"/>
      <c r="AS90" s="232"/>
      <c r="AT90" s="232"/>
      <c r="AU90" s="232"/>
      <c r="AV90" s="232"/>
      <c r="AW90" s="232"/>
      <c r="AX90" s="232"/>
      <c r="AY90" s="232"/>
      <c r="AZ90" s="232"/>
      <c r="BA90" s="232"/>
      <c r="BB90" s="232"/>
      <c r="BC90" s="243"/>
    </row>
    <row r="91" spans="1:55" ht="19.5" customHeight="1" thickBot="1">
      <c r="A91" s="508" t="s">
        <v>215</v>
      </c>
      <c r="B91" s="509"/>
      <c r="C91" s="512"/>
      <c r="D91" s="513"/>
      <c r="E91" s="513"/>
      <c r="F91" s="513"/>
      <c r="G91" s="513"/>
      <c r="H91" s="513"/>
      <c r="I91" s="513"/>
      <c r="J91" s="513"/>
      <c r="K91" s="513"/>
      <c r="L91" s="513"/>
      <c r="M91" s="513"/>
      <c r="N91" s="513"/>
      <c r="O91" s="513"/>
      <c r="P91" s="513"/>
      <c r="Q91" s="513"/>
      <c r="R91" s="513"/>
      <c r="S91" s="513"/>
      <c r="T91" s="513"/>
      <c r="U91" s="513"/>
      <c r="V91" s="513"/>
      <c r="W91" s="514"/>
      <c r="X91" s="512"/>
      <c r="Y91" s="513"/>
      <c r="Z91" s="513"/>
      <c r="AA91" s="513"/>
      <c r="AB91" s="513"/>
      <c r="AC91" s="513"/>
      <c r="AD91" s="513"/>
      <c r="AE91" s="513"/>
      <c r="AF91" s="513"/>
      <c r="AG91" s="513"/>
      <c r="AH91" s="513"/>
      <c r="AI91" s="513"/>
      <c r="AJ91" s="513"/>
      <c r="AK91" s="513"/>
      <c r="AL91" s="513"/>
      <c r="AM91" s="513"/>
      <c r="AN91" s="513"/>
      <c r="AO91" s="513"/>
      <c r="AP91" s="513"/>
      <c r="AQ91" s="513"/>
      <c r="AR91" s="513"/>
      <c r="AS91" s="513"/>
      <c r="AT91" s="513"/>
      <c r="AU91" s="513"/>
      <c r="AV91" s="513"/>
      <c r="AW91" s="513"/>
      <c r="AX91" s="513"/>
      <c r="AY91" s="513"/>
      <c r="AZ91" s="513"/>
      <c r="BA91" s="513"/>
      <c r="BB91" s="513"/>
      <c r="BC91" s="526"/>
    </row>
    <row r="92" spans="1:55" ht="13.5">
      <c r="A92" s="499" t="s">
        <v>220</v>
      </c>
      <c r="B92" s="510" t="s">
        <v>219</v>
      </c>
      <c r="C92" s="511"/>
      <c r="D92" s="511"/>
      <c r="E92" s="511"/>
      <c r="F92" s="511"/>
      <c r="G92" s="511"/>
      <c r="H92" s="511"/>
      <c r="I92" s="511"/>
      <c r="J92" s="511"/>
      <c r="K92" s="506" t="s">
        <v>66</v>
      </c>
      <c r="L92" s="506"/>
      <c r="M92" s="506"/>
      <c r="N92" s="506"/>
      <c r="O92" s="507" t="s">
        <v>163</v>
      </c>
      <c r="P92" s="507"/>
      <c r="Q92" s="507"/>
      <c r="R92" s="507"/>
      <c r="S92" s="507"/>
      <c r="T92" s="507"/>
      <c r="U92" s="507"/>
      <c r="V92" s="507"/>
      <c r="W92" s="507"/>
      <c r="X92" s="507"/>
      <c r="Y92" s="507"/>
      <c r="Z92" s="507"/>
      <c r="AA92" s="507"/>
      <c r="AB92" s="507"/>
      <c r="AC92" s="507"/>
      <c r="AD92" s="507"/>
      <c r="AE92" s="56"/>
      <c r="AF92" s="56"/>
      <c r="AG92" s="56"/>
      <c r="AH92" s="515"/>
      <c r="AI92" s="515"/>
      <c r="AJ92" s="515"/>
      <c r="AK92" s="515"/>
      <c r="AL92" s="515"/>
      <c r="AM92" s="515"/>
      <c r="AN92" s="515"/>
      <c r="AO92" s="515"/>
      <c r="AP92" s="515"/>
      <c r="AQ92" s="515"/>
      <c r="AR92" s="515"/>
      <c r="AS92" s="515"/>
      <c r="AT92" s="515"/>
      <c r="AU92" s="515"/>
      <c r="AV92" s="515"/>
      <c r="AW92" s="515"/>
      <c r="AX92" s="515"/>
      <c r="AY92" s="515"/>
      <c r="AZ92" s="515"/>
      <c r="BA92" s="515"/>
      <c r="BB92" s="515"/>
      <c r="BC92" s="516"/>
    </row>
    <row r="93" spans="1:55" ht="12.75">
      <c r="A93" s="500"/>
      <c r="B93" s="222" t="s">
        <v>161</v>
      </c>
      <c r="C93" s="502" t="s">
        <v>157</v>
      </c>
      <c r="D93" s="502"/>
      <c r="E93" s="502"/>
      <c r="F93" s="502"/>
      <c r="G93" s="502"/>
      <c r="H93" s="502"/>
      <c r="I93" s="502"/>
      <c r="J93" s="502"/>
      <c r="K93" s="502"/>
      <c r="L93" s="502"/>
      <c r="M93" s="502"/>
      <c r="N93" s="502"/>
      <c r="O93" s="502"/>
      <c r="P93" s="502"/>
      <c r="Q93" s="502"/>
      <c r="R93" s="502"/>
      <c r="S93" s="502"/>
      <c r="T93" s="502"/>
      <c r="U93" s="502"/>
      <c r="V93" s="502"/>
      <c r="W93" s="502"/>
      <c r="X93" s="502"/>
      <c r="Y93" s="502"/>
      <c r="Z93" s="502"/>
      <c r="AA93" s="502"/>
      <c r="AB93" s="502"/>
      <c r="AC93" s="502"/>
      <c r="AD93" s="502"/>
      <c r="AE93" s="502"/>
      <c r="AF93" s="502"/>
      <c r="AG93" s="502"/>
      <c r="AH93" s="502"/>
      <c r="AI93" s="502"/>
      <c r="AJ93" s="502"/>
      <c r="AK93" s="502"/>
      <c r="AL93" s="502"/>
      <c r="AM93" s="502"/>
      <c r="AN93" s="502"/>
      <c r="AO93" s="502"/>
      <c r="AP93" s="502"/>
      <c r="AQ93" s="502"/>
      <c r="AR93" s="502"/>
      <c r="AS93" s="502"/>
      <c r="AT93" s="502"/>
      <c r="AU93" s="502"/>
      <c r="AV93" s="502"/>
      <c r="AW93" s="502"/>
      <c r="AX93" s="502"/>
      <c r="AY93" s="502"/>
      <c r="AZ93" s="502"/>
      <c r="BA93" s="502"/>
      <c r="BB93" s="502"/>
      <c r="BC93" s="503"/>
    </row>
    <row r="94" spans="1:55" ht="13.5" customHeight="1" thickBot="1">
      <c r="A94" s="501"/>
      <c r="B94" s="97"/>
      <c r="C94" s="504" t="s">
        <v>205</v>
      </c>
      <c r="D94" s="504"/>
      <c r="E94" s="504"/>
      <c r="F94" s="504"/>
      <c r="G94" s="504"/>
      <c r="H94" s="504"/>
      <c r="I94" s="504"/>
      <c r="J94" s="504"/>
      <c r="K94" s="504"/>
      <c r="L94" s="504"/>
      <c r="M94" s="504"/>
      <c r="N94" s="504"/>
      <c r="O94" s="504"/>
      <c r="P94" s="504"/>
      <c r="Q94" s="504"/>
      <c r="R94" s="504"/>
      <c r="S94" s="504"/>
      <c r="T94" s="504"/>
      <c r="U94" s="504"/>
      <c r="V94" s="504"/>
      <c r="W94" s="504"/>
      <c r="X94" s="504"/>
      <c r="Y94" s="504"/>
      <c r="Z94" s="504"/>
      <c r="AA94" s="504"/>
      <c r="AB94" s="504"/>
      <c r="AC94" s="504"/>
      <c r="AD94" s="504"/>
      <c r="AE94" s="504"/>
      <c r="AF94" s="504"/>
      <c r="AG94" s="504"/>
      <c r="AH94" s="504"/>
      <c r="AI94" s="504"/>
      <c r="AJ94" s="504"/>
      <c r="AK94" s="504"/>
      <c r="AL94" s="504"/>
      <c r="AM94" s="504"/>
      <c r="AN94" s="504"/>
      <c r="AO94" s="504"/>
      <c r="AP94" s="504"/>
      <c r="AQ94" s="504"/>
      <c r="AR94" s="504"/>
      <c r="AS94" s="504"/>
      <c r="AT94" s="504"/>
      <c r="AU94" s="504"/>
      <c r="AV94" s="504"/>
      <c r="AW94" s="504"/>
      <c r="AX94" s="504"/>
      <c r="AY94" s="504"/>
      <c r="AZ94" s="504"/>
      <c r="BA94" s="504"/>
      <c r="BB94" s="504"/>
      <c r="BC94" s="505"/>
    </row>
    <row r="95" spans="1:55" ht="12.75">
      <c r="A95" s="216" t="s">
        <v>167</v>
      </c>
      <c r="B95" s="217" t="s">
        <v>169</v>
      </c>
      <c r="C95" s="217"/>
      <c r="D95" s="217"/>
      <c r="E95" s="217"/>
      <c r="F95" s="217"/>
      <c r="G95" s="217"/>
      <c r="H95" s="217"/>
      <c r="I95" s="217"/>
      <c r="J95" s="217"/>
      <c r="K95" s="217"/>
      <c r="L95" s="217"/>
      <c r="M95" s="217"/>
      <c r="N95" s="217"/>
      <c r="O95" s="217"/>
      <c r="P95" s="217"/>
      <c r="Q95" s="217"/>
      <c r="R95" s="217"/>
      <c r="S95" s="217"/>
      <c r="T95" s="217"/>
      <c r="U95" s="217"/>
      <c r="V95" s="217"/>
      <c r="W95" s="217"/>
      <c r="X95" s="217"/>
      <c r="Y95" s="217"/>
      <c r="Z95" s="217"/>
      <c r="AA95" s="217"/>
      <c r="AB95" s="217"/>
      <c r="AC95" s="217"/>
      <c r="AD95" s="217"/>
      <c r="AE95" s="217"/>
      <c r="AF95" s="218"/>
      <c r="AG95" s="218"/>
      <c r="AH95" s="218"/>
      <c r="AI95" s="218"/>
      <c r="AJ95" s="218"/>
      <c r="AK95" s="218"/>
      <c r="AL95" s="218"/>
      <c r="AM95" s="189"/>
      <c r="AN95" s="189"/>
      <c r="AO95" s="189"/>
      <c r="AP95" s="189"/>
      <c r="AQ95" s="189"/>
      <c r="AR95" s="189"/>
      <c r="AS95" s="189"/>
      <c r="AT95" s="189"/>
      <c r="AU95" s="189"/>
      <c r="AV95" s="189"/>
      <c r="AW95" s="189"/>
      <c r="AX95" s="189"/>
      <c r="AY95" s="189"/>
      <c r="AZ95" s="189"/>
      <c r="BA95" s="189"/>
      <c r="BB95" s="189"/>
      <c r="BC95" s="189"/>
    </row>
    <row r="96" spans="1:55" ht="12.75">
      <c r="A96" s="219" t="s">
        <v>168</v>
      </c>
      <c r="B96" s="219" t="s">
        <v>260</v>
      </c>
      <c r="C96" s="220"/>
      <c r="D96" s="220"/>
      <c r="E96" s="220"/>
      <c r="F96" s="220"/>
      <c r="G96" s="220"/>
      <c r="H96" s="220"/>
      <c r="I96" s="220"/>
      <c r="J96" s="220"/>
      <c r="K96" s="220"/>
      <c r="L96" s="220"/>
      <c r="M96" s="220"/>
      <c r="N96" s="220"/>
      <c r="O96" s="220"/>
      <c r="P96" s="220"/>
      <c r="Q96" s="220"/>
      <c r="R96" s="220"/>
      <c r="S96" s="220"/>
      <c r="T96" s="220"/>
      <c r="U96" s="220"/>
      <c r="V96" s="220"/>
      <c r="W96" s="220"/>
      <c r="X96" s="220"/>
      <c r="Y96" s="220"/>
      <c r="Z96" s="220"/>
      <c r="AA96" s="220"/>
      <c r="AB96" s="220"/>
      <c r="AC96" s="220"/>
      <c r="AD96" s="220"/>
      <c r="AE96" s="220"/>
      <c r="AF96" s="221"/>
      <c r="AG96" s="221"/>
      <c r="AH96" s="221"/>
      <c r="AI96" s="221"/>
      <c r="AJ96" s="221"/>
      <c r="AK96" s="221"/>
      <c r="AL96" s="221"/>
      <c r="AM96" s="190"/>
      <c r="AN96" s="190"/>
      <c r="AO96" s="190"/>
      <c r="AP96" s="190"/>
      <c r="AQ96" s="190"/>
      <c r="AR96" s="190"/>
      <c r="AS96" s="190"/>
      <c r="AT96" s="190"/>
      <c r="AU96" s="190"/>
      <c r="AV96" s="190"/>
      <c r="AW96" s="190"/>
      <c r="AX96" s="190"/>
      <c r="AY96" s="190"/>
      <c r="AZ96" s="190"/>
      <c r="BA96" s="190"/>
      <c r="BB96" s="190"/>
      <c r="BC96" s="190"/>
    </row>
    <row r="97" spans="1:55" ht="12.75">
      <c r="A97" s="191"/>
      <c r="B97" s="191" t="s">
        <v>261</v>
      </c>
      <c r="C97" s="191"/>
      <c r="D97" s="191"/>
      <c r="E97" s="191"/>
      <c r="F97" s="191"/>
      <c r="G97" s="191"/>
      <c r="H97" s="191"/>
      <c r="I97" s="191"/>
      <c r="J97" s="191"/>
      <c r="K97" s="191"/>
      <c r="L97" s="191"/>
      <c r="M97" s="191"/>
      <c r="N97" s="191"/>
      <c r="O97" s="191"/>
      <c r="P97" s="191"/>
      <c r="Q97" s="191"/>
      <c r="R97" s="191"/>
      <c r="S97" s="191"/>
      <c r="T97" s="191"/>
      <c r="U97" s="191"/>
      <c r="V97" s="191"/>
      <c r="W97" s="191"/>
      <c r="X97" s="191"/>
      <c r="Y97" s="191"/>
      <c r="Z97" s="191"/>
      <c r="AA97" s="191"/>
      <c r="AB97" s="191"/>
      <c r="AC97" s="191"/>
      <c r="AD97" s="191"/>
      <c r="AE97" s="191"/>
      <c r="AF97" s="192"/>
      <c r="AG97" s="192"/>
      <c r="AH97" s="192"/>
      <c r="AI97" s="192"/>
      <c r="AJ97" s="192"/>
      <c r="AK97" s="192"/>
      <c r="AL97" s="192"/>
      <c r="AM97" s="191"/>
      <c r="AN97" s="191"/>
      <c r="AO97" s="191"/>
      <c r="AP97" s="191"/>
      <c r="AQ97" s="191"/>
      <c r="AR97" s="191"/>
      <c r="AS97" s="191"/>
      <c r="AT97" s="191"/>
      <c r="AU97" s="191"/>
      <c r="AV97" s="191"/>
      <c r="AW97" s="191"/>
      <c r="AX97" s="191"/>
      <c r="AY97" s="191"/>
      <c r="AZ97" s="191"/>
      <c r="BA97" s="191"/>
      <c r="BB97" s="191"/>
      <c r="BC97" s="191"/>
    </row>
    <row r="100" spans="1:55" ht="13.5">
      <c r="A100" s="198"/>
      <c r="B100" s="199" t="s">
        <v>262</v>
      </c>
      <c r="C100" s="199"/>
      <c r="D100" s="199" t="s">
        <v>280</v>
      </c>
      <c r="E100" s="199"/>
      <c r="F100" s="199"/>
      <c r="G100" s="199"/>
      <c r="H100" s="199"/>
      <c r="I100" s="199"/>
      <c r="J100" s="199"/>
      <c r="K100" s="199"/>
      <c r="L100" s="199"/>
      <c r="M100" s="199"/>
      <c r="N100" s="199"/>
      <c r="O100" s="199"/>
      <c r="P100" s="199"/>
      <c r="Q100" s="199"/>
      <c r="R100" s="199"/>
      <c r="S100" s="199"/>
      <c r="T100" s="199"/>
      <c r="U100" s="199"/>
      <c r="V100" s="199"/>
      <c r="W100" s="199"/>
      <c r="X100" s="199"/>
      <c r="Y100" s="199"/>
      <c r="Z100" s="199"/>
      <c r="AA100" s="199"/>
      <c r="AB100" s="199"/>
      <c r="AC100" s="200"/>
      <c r="AD100" s="200"/>
      <c r="AE100" s="200"/>
      <c r="AF100" s="200"/>
      <c r="AG100" s="200"/>
      <c r="AH100" s="201"/>
      <c r="AI100" s="201"/>
      <c r="AJ100" s="201"/>
      <c r="AK100" s="201"/>
      <c r="AL100" s="201"/>
      <c r="AM100" s="201"/>
      <c r="AN100" s="201"/>
      <c r="AO100" s="201"/>
      <c r="AP100" s="201"/>
      <c r="AQ100" s="201"/>
      <c r="AR100" s="201"/>
      <c r="AS100" s="201"/>
      <c r="AT100" s="201"/>
      <c r="AU100" s="201"/>
      <c r="AV100" s="201"/>
      <c r="AW100" s="201"/>
      <c r="AX100" s="201"/>
      <c r="AY100" s="201"/>
      <c r="AZ100" s="201"/>
      <c r="BA100" s="201"/>
      <c r="BB100" s="201"/>
      <c r="BC100" s="202"/>
    </row>
    <row r="101" spans="1:55" ht="13.5">
      <c r="A101" s="203"/>
      <c r="B101" s="204"/>
      <c r="C101" s="204"/>
      <c r="D101" s="204" t="s">
        <v>274</v>
      </c>
      <c r="E101" s="204"/>
      <c r="F101" s="204"/>
      <c r="G101" s="204"/>
      <c r="H101" s="204"/>
      <c r="I101" s="204"/>
      <c r="J101" s="204"/>
      <c r="K101" s="204"/>
      <c r="L101" s="204"/>
      <c r="M101" s="204"/>
      <c r="N101" s="204"/>
      <c r="O101" s="204"/>
      <c r="P101" s="204"/>
      <c r="Q101" s="204"/>
      <c r="R101" s="204"/>
      <c r="S101" s="204"/>
      <c r="T101" s="204"/>
      <c r="U101" s="204"/>
      <c r="V101" s="204"/>
      <c r="W101" s="204"/>
      <c r="X101" s="204"/>
      <c r="Y101" s="204"/>
      <c r="Z101" s="204"/>
      <c r="AA101" s="204"/>
      <c r="AB101" s="204"/>
      <c r="AC101" s="205"/>
      <c r="AD101" s="205"/>
      <c r="AE101" s="205"/>
      <c r="AF101" s="205"/>
      <c r="AG101" s="205"/>
      <c r="AH101" s="206"/>
      <c r="AI101" s="206"/>
      <c r="AJ101" s="206"/>
      <c r="AK101" s="206"/>
      <c r="AL101" s="206"/>
      <c r="AM101" s="206"/>
      <c r="AN101" s="206"/>
      <c r="AO101" s="206"/>
      <c r="AP101" s="206"/>
      <c r="AQ101" s="206"/>
      <c r="AR101" s="206"/>
      <c r="AS101" s="206"/>
      <c r="AT101" s="206"/>
      <c r="AU101" s="206"/>
      <c r="AV101" s="206"/>
      <c r="AW101" s="206"/>
      <c r="AX101" s="206"/>
      <c r="AY101" s="206"/>
      <c r="AZ101" s="206"/>
      <c r="BA101" s="206"/>
      <c r="BB101" s="206"/>
      <c r="BC101" s="207"/>
    </row>
  </sheetData>
  <sheetProtection formatCells="0" insertHyperlinks="0" selectLockedCells="1"/>
  <mergeCells count="246">
    <mergeCell ref="L81:W81"/>
    <mergeCell ref="AB79:BC79"/>
    <mergeCell ref="AE81:AG81"/>
    <mergeCell ref="AH81:AM81"/>
    <mergeCell ref="AN81:AP81"/>
    <mergeCell ref="B49:B50"/>
    <mergeCell ref="D50:E50"/>
    <mergeCell ref="B74:B75"/>
    <mergeCell ref="Y79:Z79"/>
    <mergeCell ref="M52:S52"/>
    <mergeCell ref="U61:V61"/>
    <mergeCell ref="D61:E61"/>
    <mergeCell ref="X91:BC91"/>
    <mergeCell ref="AJ73:AK73"/>
    <mergeCell ref="AE52:BC52"/>
    <mergeCell ref="C80:W80"/>
    <mergeCell ref="D81:E81"/>
    <mergeCell ref="M53:S53"/>
    <mergeCell ref="L69:V69"/>
    <mergeCell ref="C54:BC54"/>
    <mergeCell ref="B19:B21"/>
    <mergeCell ref="B22:B27"/>
    <mergeCell ref="B29:B36"/>
    <mergeCell ref="AR39:BC39"/>
    <mergeCell ref="D55:E55"/>
    <mergeCell ref="AG73:AI73"/>
    <mergeCell ref="D62:E62"/>
    <mergeCell ref="AQ71:BC71"/>
    <mergeCell ref="B63:B64"/>
    <mergeCell ref="AI49:AJ49"/>
    <mergeCell ref="A92:A94"/>
    <mergeCell ref="C93:BC93"/>
    <mergeCell ref="C94:BC94"/>
    <mergeCell ref="K92:N92"/>
    <mergeCell ref="O92:AD92"/>
    <mergeCell ref="A91:B91"/>
    <mergeCell ref="B92:J92"/>
    <mergeCell ref="C91:W91"/>
    <mergeCell ref="AH92:BC92"/>
    <mergeCell ref="B54:B60"/>
    <mergeCell ref="B76:B77"/>
    <mergeCell ref="I40:J40"/>
    <mergeCell ref="L40:P40"/>
    <mergeCell ref="C79:T79"/>
    <mergeCell ref="J52:K52"/>
    <mergeCell ref="J51:K51"/>
    <mergeCell ref="S78:Z78"/>
    <mergeCell ref="L73:V73"/>
    <mergeCell ref="C52:F52"/>
    <mergeCell ref="M51:S51"/>
    <mergeCell ref="X51:AC51"/>
    <mergeCell ref="G56:L56"/>
    <mergeCell ref="BC56:BC60"/>
    <mergeCell ref="L61:M61"/>
    <mergeCell ref="G62:N62"/>
    <mergeCell ref="AH51:AN51"/>
    <mergeCell ref="AI62:BC62"/>
    <mergeCell ref="G51:H51"/>
    <mergeCell ref="U51:V51"/>
    <mergeCell ref="L70:V70"/>
    <mergeCell ref="AG69:AI69"/>
    <mergeCell ref="S62:AD62"/>
    <mergeCell ref="C68:BC68"/>
    <mergeCell ref="A68:A77"/>
    <mergeCell ref="D72:E72"/>
    <mergeCell ref="F72:H72"/>
    <mergeCell ref="D69:E69"/>
    <mergeCell ref="AM72:AO72"/>
    <mergeCell ref="AM71:AO71"/>
    <mergeCell ref="A78:A81"/>
    <mergeCell ref="D70:E70"/>
    <mergeCell ref="F73:H73"/>
    <mergeCell ref="I72:J72"/>
    <mergeCell ref="F71:H71"/>
    <mergeCell ref="F69:H69"/>
    <mergeCell ref="I70:J70"/>
    <mergeCell ref="D73:E73"/>
    <mergeCell ref="I71:J71"/>
    <mergeCell ref="D78:E78"/>
    <mergeCell ref="C41:L41"/>
    <mergeCell ref="A47:B47"/>
    <mergeCell ref="G55:BC55"/>
    <mergeCell ref="Q49:R49"/>
    <mergeCell ref="G53:H53"/>
    <mergeCell ref="X53:AD53"/>
    <mergeCell ref="A48:A67"/>
    <mergeCell ref="O61:S61"/>
    <mergeCell ref="P62:Q62"/>
    <mergeCell ref="AC48:BC48"/>
    <mergeCell ref="D48:E48"/>
    <mergeCell ref="C42:BC42"/>
    <mergeCell ref="AQ72:BC72"/>
    <mergeCell ref="L72:V72"/>
    <mergeCell ref="AG71:AI71"/>
    <mergeCell ref="AG72:AI72"/>
    <mergeCell ref="AJ69:AK69"/>
    <mergeCell ref="X52:AD52"/>
    <mergeCell ref="D56:E56"/>
    <mergeCell ref="U53:V53"/>
    <mergeCell ref="B37:B38"/>
    <mergeCell ref="C39:D39"/>
    <mergeCell ref="Z48:AA48"/>
    <mergeCell ref="C47:BC47"/>
    <mergeCell ref="C44:BC44"/>
    <mergeCell ref="G49:O49"/>
    <mergeCell ref="N48:O48"/>
    <mergeCell ref="T49:AG49"/>
    <mergeCell ref="B39:B40"/>
    <mergeCell ref="AA37:AB37"/>
    <mergeCell ref="M37:N37"/>
    <mergeCell ref="AE41:AG41"/>
    <mergeCell ref="AE78:AI78"/>
    <mergeCell ref="W72:AE72"/>
    <mergeCell ref="AD61:AY61"/>
    <mergeCell ref="AM69:AO69"/>
    <mergeCell ref="R40:S40"/>
    <mergeCell ref="AJ70:AK70"/>
    <mergeCell ref="M41:O41"/>
    <mergeCell ref="AD40:AG40"/>
    <mergeCell ref="P41:Y41"/>
    <mergeCell ref="C40:G40"/>
    <mergeCell ref="C37:F37"/>
    <mergeCell ref="E39:G39"/>
    <mergeCell ref="U37:V37"/>
    <mergeCell ref="W37:Z37"/>
    <mergeCell ref="U40:Y40"/>
    <mergeCell ref="H39:I39"/>
    <mergeCell ref="Z41:AD41"/>
    <mergeCell ref="O37:P37"/>
    <mergeCell ref="AR37:BC37"/>
    <mergeCell ref="AF18:BC18"/>
    <mergeCell ref="C17:BC17"/>
    <mergeCell ref="C18:W18"/>
    <mergeCell ref="X18:AE18"/>
    <mergeCell ref="M16:T16"/>
    <mergeCell ref="AT16:AY16"/>
    <mergeCell ref="AZ16:BC16"/>
    <mergeCell ref="X16:AE16"/>
    <mergeCell ref="AF16:AI16"/>
    <mergeCell ref="C3:BC3"/>
    <mergeCell ref="C6:AI12"/>
    <mergeCell ref="AJ6:BC12"/>
    <mergeCell ref="X15:AE15"/>
    <mergeCell ref="AM16:AS16"/>
    <mergeCell ref="AF15:BC15"/>
    <mergeCell ref="AJ16:AL16"/>
    <mergeCell ref="O13:BC13"/>
    <mergeCell ref="AM40:BB40"/>
    <mergeCell ref="A2:BC2"/>
    <mergeCell ref="C4:BC4"/>
    <mergeCell ref="C5:BC5"/>
    <mergeCell ref="C13:D13"/>
    <mergeCell ref="B6:B12"/>
    <mergeCell ref="A3:A27"/>
    <mergeCell ref="C15:W15"/>
    <mergeCell ref="Q37:T37"/>
    <mergeCell ref="E13:N13"/>
    <mergeCell ref="AA40:AB40"/>
    <mergeCell ref="C38:BC38"/>
    <mergeCell ref="AH41:AJ41"/>
    <mergeCell ref="C14:BC14"/>
    <mergeCell ref="G48:L48"/>
    <mergeCell ref="C19:BC27"/>
    <mergeCell ref="G37:H37"/>
    <mergeCell ref="AN37:AO37"/>
    <mergeCell ref="C28:BC28"/>
    <mergeCell ref="C29:BC36"/>
    <mergeCell ref="U79:W79"/>
    <mergeCell ref="K82:BC82"/>
    <mergeCell ref="I37:L37"/>
    <mergeCell ref="D49:E49"/>
    <mergeCell ref="C51:F51"/>
    <mergeCell ref="AL49:BC49"/>
    <mergeCell ref="J39:M39"/>
    <mergeCell ref="AN39:AO39"/>
    <mergeCell ref="AJ72:AK72"/>
    <mergeCell ref="AK41:BC41"/>
    <mergeCell ref="I81:J81"/>
    <mergeCell ref="C90:W90"/>
    <mergeCell ref="C88:W88"/>
    <mergeCell ref="W69:AE69"/>
    <mergeCell ref="AQ73:BC73"/>
    <mergeCell ref="W73:AE73"/>
    <mergeCell ref="C89:W89"/>
    <mergeCell ref="X89:AD89"/>
    <mergeCell ref="AE89:BC89"/>
    <mergeCell ref="AQ69:BC69"/>
    <mergeCell ref="G52:H52"/>
    <mergeCell ref="AE85:BC85"/>
    <mergeCell ref="X81:AD81"/>
    <mergeCell ref="I73:J73"/>
    <mergeCell ref="I69:J69"/>
    <mergeCell ref="L71:V71"/>
    <mergeCell ref="X61:AB61"/>
    <mergeCell ref="G78:N78"/>
    <mergeCell ref="W70:AE70"/>
    <mergeCell ref="F81:H81"/>
    <mergeCell ref="J53:K53"/>
    <mergeCell ref="C53:F53"/>
    <mergeCell ref="M56:BB60"/>
    <mergeCell ref="AJ71:AK71"/>
    <mergeCell ref="AE51:AF51"/>
    <mergeCell ref="AG70:AI70"/>
    <mergeCell ref="AE53:BC53"/>
    <mergeCell ref="AP51:AQ51"/>
    <mergeCell ref="C63:BC67"/>
    <mergeCell ref="AW70:BC70"/>
    <mergeCell ref="AS51:BC51"/>
    <mergeCell ref="C84:W84"/>
    <mergeCell ref="X86:AD86"/>
    <mergeCell ref="X85:AD85"/>
    <mergeCell ref="Q48:X48"/>
    <mergeCell ref="P78:Q78"/>
    <mergeCell ref="AB78:AC78"/>
    <mergeCell ref="D71:E71"/>
    <mergeCell ref="AE86:BC86"/>
    <mergeCell ref="W71:AE71"/>
    <mergeCell ref="C74:BC77"/>
    <mergeCell ref="A82:A90"/>
    <mergeCell ref="U16:W16"/>
    <mergeCell ref="C43:BC43"/>
    <mergeCell ref="C16:J16"/>
    <mergeCell ref="K16:L16"/>
    <mergeCell ref="A28:A44"/>
    <mergeCell ref="B87:BC87"/>
    <mergeCell ref="AE84:BC84"/>
    <mergeCell ref="AE88:BC88"/>
    <mergeCell ref="X90:AD90"/>
    <mergeCell ref="AE90:BC90"/>
    <mergeCell ref="E83:J83"/>
    <mergeCell ref="E82:J82"/>
    <mergeCell ref="K83:BC83"/>
    <mergeCell ref="X88:AD88"/>
    <mergeCell ref="X84:AD84"/>
    <mergeCell ref="C85:W85"/>
    <mergeCell ref="C83:D83"/>
    <mergeCell ref="U52:V52"/>
    <mergeCell ref="C86:W86"/>
    <mergeCell ref="C82:D82"/>
    <mergeCell ref="AK78:BB78"/>
    <mergeCell ref="AS70:AU70"/>
    <mergeCell ref="AF62:AG62"/>
    <mergeCell ref="G61:I61"/>
    <mergeCell ref="AM73:AO73"/>
    <mergeCell ref="F70:H70"/>
    <mergeCell ref="AL70:AO70"/>
  </mergeCells>
  <conditionalFormatting sqref="AD51 AO51 W53:X53 T51:T53">
    <cfRule type="expression" priority="194" dxfId="3" stopIfTrue="1">
      <formula>AND($J$49="",$S$49="",$AD$49="",$AO$49="",$J$51="",$S$51="",$J$52="",$S$52="")</formula>
    </cfRule>
  </conditionalFormatting>
  <conditionalFormatting sqref="C4:BC5 E13:N13 C14:BC14 AF16:AI16 AT16 C18:W18 AF18:BC18 C16 M16">
    <cfRule type="containsBlanks" priority="273" dxfId="3" stopIfTrue="1">
      <formula>LEN(TRIM(C4))=0</formula>
    </cfRule>
  </conditionalFormatting>
  <conditionalFormatting sqref="C6">
    <cfRule type="expression" priority="145" dxfId="3" stopIfTrue="1">
      <formula>AND($C$6:$AI$12="")</formula>
    </cfRule>
  </conditionalFormatting>
  <conditionalFormatting sqref="C19">
    <cfRule type="expression" priority="144" dxfId="3" stopIfTrue="1">
      <formula>AND($C$19:$BC$25="")</formula>
    </cfRule>
  </conditionalFormatting>
  <conditionalFormatting sqref="AF15:BC15">
    <cfRule type="containsBlanks" priority="272" dxfId="3" stopIfTrue="1">
      <formula>LEN(TRIM(AF15))=0</formula>
    </cfRule>
  </conditionalFormatting>
  <conditionalFormatting sqref="C3:BC3">
    <cfRule type="containsBlanks" priority="269" dxfId="3" stopIfTrue="1">
      <formula>LEN(TRIM(C3))=0</formula>
    </cfRule>
  </conditionalFormatting>
  <conditionalFormatting sqref="C28">
    <cfRule type="expression" priority="147" dxfId="3" stopIfTrue="1">
      <formula>AND(C28="",C29:BC35="")</formula>
    </cfRule>
  </conditionalFormatting>
  <conditionalFormatting sqref="AN39:AO39">
    <cfRule type="expression" priority="137" dxfId="3" stopIfTrue="1">
      <formula>AND(E39="",AN39="")</formula>
    </cfRule>
  </conditionalFormatting>
  <conditionalFormatting sqref="I53">
    <cfRule type="expression" priority="136" dxfId="3" stopIfTrue="1">
      <formula>AND($J$49="",$S$49="",$AD$49="",$AO$49="",$J$51="",$S$51="",$J$52="",$S$52="")</formula>
    </cfRule>
  </conditionalFormatting>
  <conditionalFormatting sqref="I51:I52">
    <cfRule type="expression" priority="134" dxfId="3" stopIfTrue="1">
      <formula>AND($J$49="",$S$49="",$AD$49="",$AO$49="",$J$51="",$S$51="",$J$52="",$S$52="")</formula>
    </cfRule>
  </conditionalFormatting>
  <conditionalFormatting sqref="AE52">
    <cfRule type="expression" priority="133" dxfId="3" stopIfTrue="1">
      <formula>AND($J$49="",$S$49="",$AD$49="",$AO$49="",$J$51="",$S$51="",$J$52="",$S$52="")</formula>
    </cfRule>
  </conditionalFormatting>
  <conditionalFormatting sqref="AE52">
    <cfRule type="expression" priority="132" dxfId="3" stopIfTrue="1">
      <formula>AND($J$49="",$S$49="",$AD$49="",$AO$49="",$J$51="",$S$51="",$J$52="",$S$52="")</formula>
    </cfRule>
  </conditionalFormatting>
  <conditionalFormatting sqref="AE52">
    <cfRule type="expression" priority="131" dxfId="3" stopIfTrue="1">
      <formula>AND($J$49="",$S$49="",$AD$49="",$AO$49="",$J$51="",$S$51="",$J$52="",$S$52="")</formula>
    </cfRule>
  </conditionalFormatting>
  <conditionalFormatting sqref="AE52">
    <cfRule type="expression" priority="130" dxfId="3" stopIfTrue="1">
      <formula>AND($J$49="",$S$49="",$AD$49="",$AO$49="",$J$51="",$S$51="",$J$52="",$S$52="")</formula>
    </cfRule>
  </conditionalFormatting>
  <conditionalFormatting sqref="T52">
    <cfRule type="expression" priority="129" dxfId="3" stopIfTrue="1">
      <formula>AND($J$49="",$S$49="",$AD$49="",$AO$49="",$J$51="",$S$51="",$J$52="",$S$52="")</formula>
    </cfRule>
  </conditionalFormatting>
  <conditionalFormatting sqref="X52">
    <cfRule type="expression" priority="128" dxfId="3" stopIfTrue="1">
      <formula>AND($J$49="",$S$49="",$AD$49="",$AO$49="",$J$51="",$S$51="",$J$52="",$S$52="")</formula>
    </cfRule>
  </conditionalFormatting>
  <conditionalFormatting sqref="AE52">
    <cfRule type="expression" priority="127" dxfId="3" stopIfTrue="1">
      <formula>AND($J$49="",$S$49="",$AD$49="",$AO$49="",$J$51="",$S$51="",$J$52="",$S$52="")</formula>
    </cfRule>
  </conditionalFormatting>
  <conditionalFormatting sqref="W52">
    <cfRule type="expression" priority="126" dxfId="3" stopIfTrue="1">
      <formula>AND($J$49="",$S$49="",$AD$49="",$AO$49="",$J$51="",$S$51="",$J$52="",$S$52="")</formula>
    </cfRule>
  </conditionalFormatting>
  <conditionalFormatting sqref="D48:E48">
    <cfRule type="expression" priority="104" dxfId="3" stopIfTrue="1">
      <formula>AND(D48="",N48="",Z48="",D49="",Q49="",AI49="",D50="")</formula>
    </cfRule>
  </conditionalFormatting>
  <conditionalFormatting sqref="M56">
    <cfRule type="expression" priority="118" dxfId="3" stopIfTrue="1">
      <formula>AND(D56="●",M56:AY60="")</formula>
    </cfRule>
  </conditionalFormatting>
  <conditionalFormatting sqref="C79:T79">
    <cfRule type="expression" priority="274" dxfId="3" stopIfTrue="1">
      <formula>AND($C$79="",$Y$79="")</formula>
    </cfRule>
  </conditionalFormatting>
  <conditionalFormatting sqref="C29">
    <cfRule type="expression" priority="265" dxfId="3" stopIfTrue="1">
      <formula>AND($C$28="",$C$29:$BC$36="")</formula>
    </cfRule>
  </conditionalFormatting>
  <conditionalFormatting sqref="C44:BC44">
    <cfRule type="containsBlanks" priority="107" dxfId="3" stopIfTrue="1">
      <formula>LEN(TRIM(C44))=0</formula>
    </cfRule>
  </conditionalFormatting>
  <conditionalFormatting sqref="N48:O48">
    <cfRule type="expression" priority="103" dxfId="3" stopIfTrue="1">
      <formula>AND(D48="",N48="",Z48="",D49="",Q49="",AI49="",D50="")</formula>
    </cfRule>
  </conditionalFormatting>
  <conditionalFormatting sqref="Z48:AA48">
    <cfRule type="expression" priority="102" dxfId="3" stopIfTrue="1">
      <formula>AND(D48="",N48="",Z48="",D49="",Q49="",AI49="",D50="")</formula>
    </cfRule>
  </conditionalFormatting>
  <conditionalFormatting sqref="D49:E49">
    <cfRule type="expression" priority="101" dxfId="3" stopIfTrue="1">
      <formula>AND(D48="",N48="",Z48="",D49="",Q49="",AI49="",D50="")</formula>
    </cfRule>
  </conditionalFormatting>
  <conditionalFormatting sqref="Q49:R49">
    <cfRule type="expression" priority="100" dxfId="3" stopIfTrue="1">
      <formula>AND(D48="",N48="",Z48="",D49="",Q49="",AI49="",D50="")</formula>
    </cfRule>
  </conditionalFormatting>
  <conditionalFormatting sqref="J53:K53">
    <cfRule type="expression" priority="90" dxfId="3" stopIfTrue="1">
      <formula>IF(OR(D48&lt;&gt;"",Q49&lt;&gt;""),IF(J53="",U53=""))</formula>
    </cfRule>
  </conditionalFormatting>
  <conditionalFormatting sqref="U53:V53">
    <cfRule type="expression" priority="89" dxfId="3" stopIfTrue="1">
      <formula>IF(OR(D48&lt;&gt;"",Q49&lt;&gt;""),IF(J53="",U53=""))</formula>
    </cfRule>
  </conditionalFormatting>
  <conditionalFormatting sqref="D61:E61">
    <cfRule type="expression" priority="88" dxfId="3" stopIfTrue="1">
      <formula>AND(D61="",L61="",U61="",AD61="")</formula>
    </cfRule>
  </conditionalFormatting>
  <conditionalFormatting sqref="L61:M61">
    <cfRule type="expression" priority="87" dxfId="3" stopIfTrue="1">
      <formula>AND(D61="",L61="",U61="",AD61="")</formula>
    </cfRule>
  </conditionalFormatting>
  <conditionalFormatting sqref="U61:V61">
    <cfRule type="expression" priority="86" dxfId="3" stopIfTrue="1">
      <formula>AND(D61="",L61="",U61="",AD61="")</formula>
    </cfRule>
  </conditionalFormatting>
  <conditionalFormatting sqref="D62:E62">
    <cfRule type="expression" priority="85" dxfId="3" stopIfTrue="1">
      <formula>IF(OR(D61="●",U61="●",AD61&lt;&gt;""),AND(D62="",P62="",AF62=""))</formula>
    </cfRule>
  </conditionalFormatting>
  <conditionalFormatting sqref="P62:Q62">
    <cfRule type="expression" priority="84" dxfId="3" stopIfTrue="1">
      <formula>IF(OR(D61="●",U61="●",AD61&lt;&gt;""),AND(D62="",P62="",AF62=""))</formula>
    </cfRule>
  </conditionalFormatting>
  <conditionalFormatting sqref="AF62:AG62">
    <cfRule type="expression" priority="83" dxfId="3" stopIfTrue="1">
      <formula>IF(OR(D61="●",U61="●",AD61&lt;&gt;""),AND(D62="",P62="",AF62=""))</formula>
    </cfRule>
  </conditionalFormatting>
  <conditionalFormatting sqref="P78:Q78">
    <cfRule type="expression" priority="82" dxfId="3" stopIfTrue="1">
      <formula>AND(D78="",P78="",AB78="",AK78="")</formula>
    </cfRule>
  </conditionalFormatting>
  <conditionalFormatting sqref="AB78:AC78">
    <cfRule type="expression" priority="81" dxfId="3" stopIfTrue="1">
      <formula>AND(D78="",P78="",AB78="",AK78="")</formula>
    </cfRule>
  </conditionalFormatting>
  <conditionalFormatting sqref="D78:E78">
    <cfRule type="expression" priority="80" dxfId="3" stopIfTrue="1">
      <formula>AND(D78="",P78="",AB78="",AK78="")</formula>
    </cfRule>
  </conditionalFormatting>
  <conditionalFormatting sqref="C41:L41">
    <cfRule type="expression" priority="79" dxfId="3" stopIfTrue="1">
      <formula>AND(C41="",P41="",AE41="")</formula>
    </cfRule>
  </conditionalFormatting>
  <conditionalFormatting sqref="P41:Y41">
    <cfRule type="expression" priority="78" dxfId="3" stopIfTrue="1">
      <formula>AND(C41="",P41="",AE41="")</formula>
    </cfRule>
  </conditionalFormatting>
  <conditionalFormatting sqref="AG70:AI70">
    <cfRule type="expression" priority="77" dxfId="3" stopIfTrue="1">
      <formula>AND(AG70="可",AL70="不可",AS70="無")</formula>
    </cfRule>
  </conditionalFormatting>
  <conditionalFormatting sqref="AL70:AO70">
    <cfRule type="expression" priority="76" dxfId="3" stopIfTrue="1">
      <formula>AND(AG70="可",AL70="不可",AS70="無")</formula>
    </cfRule>
  </conditionalFormatting>
  <conditionalFormatting sqref="AS70:AU70">
    <cfRule type="expression" priority="75" dxfId="3" stopIfTrue="1">
      <formula>AND(AG70="可",AL70="不可",AS70="無")</formula>
    </cfRule>
  </conditionalFormatting>
  <conditionalFormatting sqref="D70:E70">
    <cfRule type="expression" priority="74" dxfId="3" stopIfTrue="1">
      <formula>AND(D70="有",I70="無")</formula>
    </cfRule>
  </conditionalFormatting>
  <conditionalFormatting sqref="I70:J70">
    <cfRule type="expression" priority="73" dxfId="3" stopIfTrue="1">
      <formula>AND(D70="有",I70="無")</formula>
    </cfRule>
  </conditionalFormatting>
  <conditionalFormatting sqref="D69:E69">
    <cfRule type="expression" priority="72" dxfId="3" stopIfTrue="1">
      <formula>AND(D69="有",I69="無")</formula>
    </cfRule>
  </conditionalFormatting>
  <conditionalFormatting sqref="I69:J69">
    <cfRule type="expression" priority="71" dxfId="3" stopIfTrue="1">
      <formula>AND(D69="有",I69="無")</formula>
    </cfRule>
  </conditionalFormatting>
  <conditionalFormatting sqref="D71:E71">
    <cfRule type="expression" priority="70" dxfId="3" stopIfTrue="1">
      <formula>AND(D71="有",I71="無")</formula>
    </cfRule>
  </conditionalFormatting>
  <conditionalFormatting sqref="I71:J71">
    <cfRule type="expression" priority="69" dxfId="3" stopIfTrue="1">
      <formula>AND(D71="有",I71="無")</formula>
    </cfRule>
  </conditionalFormatting>
  <conditionalFormatting sqref="D72:E72">
    <cfRule type="expression" priority="68" dxfId="3" stopIfTrue="1">
      <formula>AND(D72="有",I72="無")</formula>
    </cfRule>
  </conditionalFormatting>
  <conditionalFormatting sqref="I72:J72">
    <cfRule type="expression" priority="67" dxfId="3" stopIfTrue="1">
      <formula>AND(D72="有",I72="無")</formula>
    </cfRule>
  </conditionalFormatting>
  <conditionalFormatting sqref="D73:E73">
    <cfRule type="expression" priority="66" dxfId="3" stopIfTrue="1">
      <formula>AND(D73="有",I73="無")</formula>
    </cfRule>
  </conditionalFormatting>
  <conditionalFormatting sqref="I73:J73">
    <cfRule type="expression" priority="65" dxfId="3" stopIfTrue="1">
      <formula>AND(D73="有",I73="無")</formula>
    </cfRule>
  </conditionalFormatting>
  <conditionalFormatting sqref="AG69:AI69">
    <cfRule type="expression" priority="64" dxfId="3" stopIfTrue="1">
      <formula>AND(AG69="有",AM69="無")</formula>
    </cfRule>
  </conditionalFormatting>
  <conditionalFormatting sqref="AM69:AO69">
    <cfRule type="expression" priority="63" dxfId="3" stopIfTrue="1">
      <formula>AND(AG69="有",AM69="無")</formula>
    </cfRule>
  </conditionalFormatting>
  <conditionalFormatting sqref="AG71:AI71">
    <cfRule type="expression" priority="62" dxfId="3" stopIfTrue="1">
      <formula>AND(AG71="有",AM71="無")</formula>
    </cfRule>
  </conditionalFormatting>
  <conditionalFormatting sqref="AM71:AO71">
    <cfRule type="expression" priority="61" dxfId="3" stopIfTrue="1">
      <formula>AND(AG71="有",AM71="無")</formula>
    </cfRule>
  </conditionalFormatting>
  <conditionalFormatting sqref="AG72:AI72">
    <cfRule type="expression" priority="60" dxfId="3" stopIfTrue="1">
      <formula>AND(AG72="有",AM72="無")</formula>
    </cfRule>
  </conditionalFormatting>
  <conditionalFormatting sqref="AM72:AO72">
    <cfRule type="expression" priority="59" dxfId="3" stopIfTrue="1">
      <formula>AND(AG72="有",AM72="無")</formula>
    </cfRule>
  </conditionalFormatting>
  <conditionalFormatting sqref="AG73:AI73">
    <cfRule type="expression" priority="58" dxfId="3" stopIfTrue="1">
      <formula>AND(AG73="有",AM73="無")</formula>
    </cfRule>
  </conditionalFormatting>
  <conditionalFormatting sqref="AM73:AO73">
    <cfRule type="expression" priority="57" dxfId="3" stopIfTrue="1">
      <formula>AND(AG73="有",AM73="無")</formula>
    </cfRule>
  </conditionalFormatting>
  <conditionalFormatting sqref="C15:W15">
    <cfRule type="containsBlanks" priority="56" dxfId="3" stopIfTrue="1">
      <formula>LEN(TRIM(C15))=0</formula>
    </cfRule>
  </conditionalFormatting>
  <conditionalFormatting sqref="I40:J40">
    <cfRule type="expression" priority="53" dxfId="3" stopIfTrue="1">
      <formula>AND(I40="",R40="",AA40="",AM40="")</formula>
    </cfRule>
  </conditionalFormatting>
  <conditionalFormatting sqref="R40:S40">
    <cfRule type="expression" priority="52" dxfId="3" stopIfTrue="1">
      <formula>AND(I40="",R40="",AA40="",AM40="")</formula>
    </cfRule>
  </conditionalFormatting>
  <conditionalFormatting sqref="AA40:AB40">
    <cfRule type="expression" priority="51" dxfId="3" stopIfTrue="1">
      <formula>AND(I40="",R40="",AA40="",AM40="")</formula>
    </cfRule>
  </conditionalFormatting>
  <conditionalFormatting sqref="AM40">
    <cfRule type="expression" priority="50" dxfId="3" stopIfTrue="1">
      <formula>AND(I40="",R40="",AA40="",AM40="")</formula>
    </cfRule>
  </conditionalFormatting>
  <conditionalFormatting sqref="AN37:AO37">
    <cfRule type="expression" priority="280" dxfId="3" stopIfTrue="1">
      <formula>AND(C37="",I37="",Q37="",W37="",AN37="")</formula>
    </cfRule>
  </conditionalFormatting>
  <conditionalFormatting sqref="C37:F37">
    <cfRule type="expression" priority="36" dxfId="3" stopIfTrue="1">
      <formula>AND(C37="",I37="",Q37="",W37="",AN37="")</formula>
    </cfRule>
  </conditionalFormatting>
  <conditionalFormatting sqref="I37:L37">
    <cfRule type="expression" priority="35" dxfId="3" stopIfTrue="1">
      <formula>AND(C37="",I37="",Q37="",W37="",AN37="")</formula>
    </cfRule>
  </conditionalFormatting>
  <conditionalFormatting sqref="Q37:T37">
    <cfRule type="expression" priority="34" dxfId="3" stopIfTrue="1">
      <formula>AND(C37="",I37="",Q37="",W37="",AN37="")</formula>
    </cfRule>
  </conditionalFormatting>
  <conditionalFormatting sqref="W37:Z37">
    <cfRule type="expression" priority="33" dxfId="3" stopIfTrue="1">
      <formula>AND(C37="",I37="",Q37="",W37="",AN37="")</formula>
    </cfRule>
  </conditionalFormatting>
  <conditionalFormatting sqref="E39:G39">
    <cfRule type="expression" priority="32" dxfId="3" stopIfTrue="1">
      <formula>AND(E39="",AN39="")</formula>
    </cfRule>
  </conditionalFormatting>
  <conditionalFormatting sqref="D55:E55">
    <cfRule type="expression" priority="31" dxfId="3" stopIfTrue="1">
      <formula>AND(D55="",D56="")</formula>
    </cfRule>
  </conditionalFormatting>
  <conditionalFormatting sqref="D56:E56">
    <cfRule type="expression" priority="30" dxfId="3" stopIfTrue="1">
      <formula>AND(D55="",D56="")</formula>
    </cfRule>
  </conditionalFormatting>
  <conditionalFormatting sqref="Y79:Z79">
    <cfRule type="expression" priority="26" dxfId="3" stopIfTrue="1">
      <formula>AND($C$79="",$Y$79="")</formula>
    </cfRule>
  </conditionalFormatting>
  <conditionalFormatting sqref="C91">
    <cfRule type="containsBlanks" priority="283" dxfId="3" stopIfTrue="1">
      <formula>LEN(TRIM(C91))=0</formula>
    </cfRule>
  </conditionalFormatting>
  <conditionalFormatting sqref="AI49:AJ49">
    <cfRule type="expression" priority="19" dxfId="3" stopIfTrue="1">
      <formula>AND(D48="",N48="",Z48="",D49="",Q49="",AI49="",D50="")</formula>
    </cfRule>
  </conditionalFormatting>
  <conditionalFormatting sqref="J51:K51">
    <cfRule type="expression" priority="17" dxfId="3" stopIfTrue="1">
      <formula>IF(OR(D48="●",N48="●",Z48="●",D49="●"),AND(J51="",U51="",AE51="",AP51="",J52="",U52=""))</formula>
    </cfRule>
  </conditionalFormatting>
  <conditionalFormatting sqref="U51:V51">
    <cfRule type="expression" priority="16" dxfId="3" stopIfTrue="1">
      <formula>IF(OR(D48="●",N48="●",Z48="●",D49="●"),AND(J51="",U51="",AE51="",AP51="",J52="",U52=""))</formula>
    </cfRule>
  </conditionalFormatting>
  <conditionalFormatting sqref="AE51:AF51">
    <cfRule type="expression" priority="15" dxfId="3" stopIfTrue="1">
      <formula>IF(OR(D48="●",N48="●",Z48="●",D49="●"),AND(J51="",U51="",AE51="",AP51="",J52="",U52=""))</formula>
    </cfRule>
  </conditionalFormatting>
  <conditionalFormatting sqref="AP51:AQ51">
    <cfRule type="expression" priority="14" dxfId="3" stopIfTrue="1">
      <formula>IF(OR(D48="●",N48="●",Z48="●",D49="●"),AND(J51="",U51="",AE51="",AP51="",J52="",U52=""))</formula>
    </cfRule>
  </conditionalFormatting>
  <conditionalFormatting sqref="J52:K52">
    <cfRule type="expression" priority="13" dxfId="3" stopIfTrue="1">
      <formula>IF(OR(D48="●",N48="●",Z48="●",D49="●",AI49="●"),AND(J51="",U51="",AE51="",AP51="",J52="",U52="",J52="",U52=""))</formula>
    </cfRule>
  </conditionalFormatting>
  <conditionalFormatting sqref="U52:V52">
    <cfRule type="expression" priority="12" dxfId="3" stopIfTrue="1">
      <formula>IF(OR(D48="●",N48="●",Z48="●",D49="●",AI49="●"),AND(J51="",U51="",AE51="",AP51="",J52="",U52="",J52="",U52=""))</formula>
    </cfRule>
  </conditionalFormatting>
  <conditionalFormatting sqref="C84:W86">
    <cfRule type="expression" priority="11" dxfId="3" stopIfTrue="1">
      <formula>AND($C$83="",$C$84="")</formula>
    </cfRule>
  </conditionalFormatting>
  <conditionalFormatting sqref="E82:BC82">
    <cfRule type="expression" priority="10" dxfId="33" stopIfTrue="1">
      <formula>$E$82=""</formula>
    </cfRule>
  </conditionalFormatting>
  <conditionalFormatting sqref="AE84:BC84">
    <cfRule type="containsBlanks" priority="284" dxfId="3" stopIfTrue="1">
      <formula>LEN(TRIM(AE84))=0</formula>
    </cfRule>
  </conditionalFormatting>
  <conditionalFormatting sqref="C86:W86">
    <cfRule type="containsBlanks" priority="8" dxfId="3" stopIfTrue="1">
      <formula>LEN(TRIM(C86))=0</formula>
    </cfRule>
  </conditionalFormatting>
  <conditionalFormatting sqref="AE85:BC85">
    <cfRule type="containsBlanks" priority="7" dxfId="3" stopIfTrue="1">
      <formula>LEN(TRIM(AE85))=0</formula>
    </cfRule>
  </conditionalFormatting>
  <conditionalFormatting sqref="D81:E81">
    <cfRule type="expression" priority="4" dxfId="3" stopIfTrue="1">
      <formula>AND(D81="可",I81="否")</formula>
    </cfRule>
    <cfRule type="expression" priority="6" dxfId="3" stopIfTrue="1">
      <formula>AND(D81="有",I81="無")</formula>
    </cfRule>
  </conditionalFormatting>
  <conditionalFormatting sqref="I81:J81">
    <cfRule type="expression" priority="3" dxfId="3" stopIfTrue="1">
      <formula>AND(D81="可",I81="否")</formula>
    </cfRule>
    <cfRule type="expression" priority="5" dxfId="3" stopIfTrue="1">
      <formula>AND(D81="有",I81="無")</formula>
    </cfRule>
  </conditionalFormatting>
  <conditionalFormatting sqref="X81:AD81 AH81:AM81">
    <cfRule type="expression" priority="2" dxfId="3" stopIfTrue="1">
      <formula>AND($I$81="",$X$81="",$AH$81="")</formula>
    </cfRule>
  </conditionalFormatting>
  <conditionalFormatting sqref="D50:E50">
    <cfRule type="expression" priority="1" dxfId="3" stopIfTrue="1">
      <formula>AND(D48="",N48="",Z48="",D49="",Q49="",AI49="",D50="")</formula>
    </cfRule>
  </conditionalFormatting>
  <dataValidations count="17">
    <dataValidation type="list" allowBlank="1" showInputMessage="1" showErrorMessage="1" sqref="AG70:AI70 D81:E81">
      <formula1>"可,"</formula1>
    </dataValidation>
    <dataValidation allowBlank="1" showInputMessage="1" showErrorMessage="1" prompt="スペースは入れずに半角にて入力ください (例：802-0082）" sqref="E13:N13"/>
    <dataValidation allowBlank="1" showInputMessage="1" showErrorMessage="1" prompt="実習先が所在地と異なる場合はご記入ください" sqref="C43:BC43"/>
    <dataValidation allowBlank="1" showErrorMessage="1" sqref="X91 E83 K82 K83:BC83 C91"/>
    <dataValidation allowBlank="1" showInputMessage="1" showErrorMessage="1" prompt="学部・学科等の希望がございましたらこちらにご記入ください。&#10;（例・情報系 学科希望　等）" sqref="M56"/>
    <dataValidation type="list" allowBlank="1" showInputMessage="1" showErrorMessage="1" sqref="AL70:AO70">
      <formula1>"不可,"</formula1>
    </dataValidation>
    <dataValidation type="list" allowBlank="1" showInputMessage="1" showErrorMessage="1" sqref="I69:J73 AM69:AO69 AS70:AU70 AM71:AO73">
      <formula1>"無,"</formula1>
    </dataValidation>
    <dataValidation type="list" allowBlank="1" showInputMessage="1" showErrorMessage="1" sqref="AI49:AJ49 Q49:R49 AF62:AG62 P62:Q62 AP51 AE51 J51:J53 U51:U53 P78:Q78 I40:J40 AA40:AB40 D61:E62 AN39:AO39 AN37:AO37 N48:O48 Z48:AA48 Y79:Z79 D55:E56 L61:M61 U61:V61 AB78:AC78 D78:E78 R40:S40 D48:E50">
      <formula1>"●,"</formula1>
    </dataValidation>
    <dataValidation type="list" allowBlank="1" showInputMessage="1" showErrorMessage="1" sqref="AG71:AI73 AG69:AI69 D69:E73">
      <formula1>"有,"</formula1>
    </dataValidation>
    <dataValidation type="list" allowBlank="1" showInputMessage="1" showErrorMessage="1" sqref="D57:E60">
      <formula1>$BE$35:$BE$36</formula1>
    </dataValidation>
    <dataValidation allowBlank="1" showErrorMessage="1" prompt="インターンシップでの事務連絡、書類送付等をさせて頂く際のご担当者名をご記入ください。&#10;学校担当者・フォーラム事務局担当のみ使用させていただきます。&#10;（学生へは受入れが決定するまで公開をいたしません）" sqref="C90:W90"/>
    <dataValidation allowBlank="1" showInputMessage="1" showErrorMessage="1" prompt="インターンシップでの担当者名をご記入ください。&#10;学校担当者・フォーラム事務局担当のみ使用させていただきます。&#10;（学生へは受入れが決定するまで公開をいたしません）" sqref="C84:W84"/>
    <dataValidation type="list" allowBlank="1" showInputMessage="1" showErrorMessage="1" sqref="I81:J81">
      <formula1>"否,"</formula1>
    </dataValidation>
    <dataValidation allowBlank="1" showInputMessage="1" showErrorMessage="1" prompt="マッチング無の際に延長する場合は、延長時の締切日についてご記入下さい。" sqref="AH81:AM81 X81:AD81"/>
    <dataValidation allowBlank="1" showInputMessage="1" showErrorMessage="1" imeMode="halfKatakana" sqref="C3:BC3"/>
    <dataValidation allowBlank="1" showInputMessage="1" showErrorMessage="1" imeMode="halfAlpha" sqref="C15:W15 AF15:BC15"/>
    <dataValidation type="whole" allowBlank="1" showInputMessage="1" showErrorMessage="1" sqref="E39:G39">
      <formula1>5</formula1>
      <formula2>14</formula2>
    </dataValidation>
  </dataValidations>
  <hyperlinks>
    <hyperlink ref="O92:AD92" r:id="rId1" display="info-jinzai@kpec.or.jp"/>
    <hyperlink ref="C17:BC17" r:id="rId2" display="http://www."/>
  </hyperlinks>
  <printOptions horizontalCentered="1"/>
  <pageMargins left="0.35433070866141736" right="0.31496062992125984" top="0.35433070866141736" bottom="0.2755905511811024" header="0.1968503937007874" footer="0.1968503937007874"/>
  <pageSetup horizontalDpi="600" verticalDpi="600" orientation="portrait" paperSize="9" scale="93" r:id="rId6"/>
  <headerFooter alignWithMargins="0">
    <oddHeader>&amp;R&amp;P／&amp;N</oddHeader>
  </headerFooter>
  <rowBreaks count="1" manualBreakCount="1">
    <brk id="45" max="54" man="1"/>
  </rowBreaks>
  <drawing r:id="rId5"/>
  <legacyDrawing r:id="rId4"/>
</worksheet>
</file>

<file path=xl/worksheets/sheet2.xml><?xml version="1.0" encoding="utf-8"?>
<worksheet xmlns="http://schemas.openxmlformats.org/spreadsheetml/2006/main" xmlns:r="http://schemas.openxmlformats.org/officeDocument/2006/relationships">
  <sheetPr>
    <tabColor rgb="FFFFFF00"/>
  </sheetPr>
  <dimension ref="A1:J39"/>
  <sheetViews>
    <sheetView view="pageBreakPreview" zoomScale="80" zoomScaleNormal="90" zoomScaleSheetLayoutView="80" zoomScalePageLayoutView="0" workbookViewId="0" topLeftCell="A1">
      <selection activeCell="N17" sqref="N17"/>
    </sheetView>
  </sheetViews>
  <sheetFormatPr defaultColWidth="9.00390625" defaultRowHeight="13.5"/>
  <cols>
    <col min="1" max="1" width="18.50390625" style="61" customWidth="1"/>
    <col min="2" max="10" width="7.625" style="61" customWidth="1"/>
    <col min="11" max="16384" width="9.00390625" style="61" customWidth="1"/>
  </cols>
  <sheetData>
    <row r="1" ht="13.5">
      <c r="A1" s="60"/>
    </row>
    <row r="2" ht="13.5">
      <c r="A2" s="60"/>
    </row>
    <row r="3" ht="19.5" customHeight="1">
      <c r="A3" s="62" t="s">
        <v>120</v>
      </c>
    </row>
    <row r="4" spans="1:10" ht="31.5" customHeight="1">
      <c r="A4" s="63" t="s">
        <v>114</v>
      </c>
      <c r="B4" s="573">
        <f>IF('会社概要(H30)'!C4="","",'会社概要(H30)'!C4)</f>
      </c>
      <c r="C4" s="574"/>
      <c r="D4" s="574"/>
      <c r="E4" s="574"/>
      <c r="F4" s="574"/>
      <c r="G4" s="574"/>
      <c r="H4" s="574"/>
      <c r="I4" s="574"/>
      <c r="J4" s="575"/>
    </row>
    <row r="5" spans="1:3" ht="31.5" customHeight="1">
      <c r="A5" s="64"/>
      <c r="B5" s="65"/>
      <c r="C5" s="65"/>
    </row>
    <row r="6" spans="1:10" ht="21" customHeight="1">
      <c r="A6" s="66" t="s">
        <v>128</v>
      </c>
      <c r="B6" s="67">
        <f>IF('会社概要(H30)'!C37="","",'会社概要(H30)'!C37)</f>
      </c>
      <c r="C6" s="67" t="s">
        <v>9</v>
      </c>
      <c r="D6" s="67">
        <f>IF('会社概要(H30)'!I37="","",'会社概要(H30)'!I37)</f>
      </c>
      <c r="E6" s="68" t="s">
        <v>22</v>
      </c>
      <c r="F6" s="68" t="s">
        <v>30</v>
      </c>
      <c r="G6" s="67">
        <f>IF('会社概要(H30)'!Q37="","",'会社概要(H30)'!Q37)</f>
      </c>
      <c r="H6" s="68" t="s">
        <v>9</v>
      </c>
      <c r="I6" s="67">
        <f>IF('会社概要(H30)'!W37="","",'会社概要(H30)'!W37)</f>
      </c>
      <c r="J6" s="68" t="s">
        <v>22</v>
      </c>
    </row>
    <row r="7" spans="1:10" ht="21" customHeight="1">
      <c r="A7" s="66" t="s">
        <v>135</v>
      </c>
      <c r="B7" s="67">
        <f>IF('会社概要(H30)'!E39="","",'会社概要(H30)'!E39)</f>
      </c>
      <c r="C7" s="67" t="s">
        <v>22</v>
      </c>
      <c r="D7" s="67"/>
      <c r="E7" s="68"/>
      <c r="F7" s="68"/>
      <c r="G7" s="67"/>
      <c r="H7" s="68"/>
      <c r="I7" s="67"/>
      <c r="J7" s="68"/>
    </row>
    <row r="8" ht="26.25" customHeight="1">
      <c r="A8" s="69" t="s">
        <v>118</v>
      </c>
    </row>
    <row r="9" spans="1:10" s="71" customFormat="1" ht="19.5" customHeight="1">
      <c r="A9" s="70" t="s">
        <v>115</v>
      </c>
      <c r="B9" s="579" t="s">
        <v>116</v>
      </c>
      <c r="C9" s="580"/>
      <c r="D9" s="579" t="s">
        <v>117</v>
      </c>
      <c r="E9" s="581"/>
      <c r="F9" s="581"/>
      <c r="G9" s="581"/>
      <c r="H9" s="581"/>
      <c r="I9" s="581"/>
      <c r="J9" s="580"/>
    </row>
    <row r="10" spans="1:10" ht="19.5" customHeight="1">
      <c r="A10" s="102" t="s">
        <v>119</v>
      </c>
      <c r="B10" s="582"/>
      <c r="C10" s="583"/>
      <c r="D10" s="570"/>
      <c r="E10" s="571"/>
      <c r="F10" s="571"/>
      <c r="G10" s="571"/>
      <c r="H10" s="571"/>
      <c r="I10" s="571"/>
      <c r="J10" s="572"/>
    </row>
    <row r="11" spans="1:10" ht="19.5" customHeight="1">
      <c r="A11" s="103" t="s">
        <v>166</v>
      </c>
      <c r="B11" s="563"/>
      <c r="C11" s="564"/>
      <c r="D11" s="565"/>
      <c r="E11" s="566"/>
      <c r="F11" s="566"/>
      <c r="G11" s="566"/>
      <c r="H11" s="566"/>
      <c r="I11" s="566"/>
      <c r="J11" s="567"/>
    </row>
    <row r="12" spans="1:10" ht="19.5" customHeight="1">
      <c r="A12" s="103" t="s">
        <v>119</v>
      </c>
      <c r="B12" s="563"/>
      <c r="C12" s="564"/>
      <c r="D12" s="565"/>
      <c r="E12" s="566"/>
      <c r="F12" s="566"/>
      <c r="G12" s="566"/>
      <c r="H12" s="566"/>
      <c r="I12" s="566"/>
      <c r="J12" s="567"/>
    </row>
    <row r="13" spans="1:10" ht="19.5" customHeight="1">
      <c r="A13" s="103" t="s">
        <v>119</v>
      </c>
      <c r="B13" s="563"/>
      <c r="C13" s="564"/>
      <c r="D13" s="565"/>
      <c r="E13" s="566"/>
      <c r="F13" s="566"/>
      <c r="G13" s="566"/>
      <c r="H13" s="566"/>
      <c r="I13" s="566"/>
      <c r="J13" s="567"/>
    </row>
    <row r="14" spans="1:10" ht="19.5" customHeight="1">
      <c r="A14" s="103" t="s">
        <v>119</v>
      </c>
      <c r="B14" s="563"/>
      <c r="C14" s="564"/>
      <c r="D14" s="565"/>
      <c r="E14" s="566"/>
      <c r="F14" s="566"/>
      <c r="G14" s="566"/>
      <c r="H14" s="566"/>
      <c r="I14" s="566"/>
      <c r="J14" s="567"/>
    </row>
    <row r="15" spans="1:10" ht="19.5" customHeight="1">
      <c r="A15" s="103" t="s">
        <v>119</v>
      </c>
      <c r="B15" s="563"/>
      <c r="C15" s="564"/>
      <c r="D15" s="565"/>
      <c r="E15" s="566"/>
      <c r="F15" s="566"/>
      <c r="G15" s="566"/>
      <c r="H15" s="566"/>
      <c r="I15" s="566"/>
      <c r="J15" s="567"/>
    </row>
    <row r="16" spans="1:10" ht="19.5" customHeight="1">
      <c r="A16" s="103" t="s">
        <v>119</v>
      </c>
      <c r="B16" s="563"/>
      <c r="C16" s="564"/>
      <c r="D16" s="565"/>
      <c r="E16" s="566"/>
      <c r="F16" s="566"/>
      <c r="G16" s="566"/>
      <c r="H16" s="566"/>
      <c r="I16" s="566"/>
      <c r="J16" s="567"/>
    </row>
    <row r="17" spans="1:10" ht="19.5" customHeight="1">
      <c r="A17" s="103" t="s">
        <v>119</v>
      </c>
      <c r="B17" s="563"/>
      <c r="C17" s="564"/>
      <c r="D17" s="565"/>
      <c r="E17" s="566"/>
      <c r="F17" s="566"/>
      <c r="G17" s="566"/>
      <c r="H17" s="566"/>
      <c r="I17" s="566"/>
      <c r="J17" s="567"/>
    </row>
    <row r="18" spans="1:10" ht="19.5" customHeight="1">
      <c r="A18" s="103" t="s">
        <v>119</v>
      </c>
      <c r="B18" s="563"/>
      <c r="C18" s="564"/>
      <c r="D18" s="565"/>
      <c r="E18" s="566"/>
      <c r="F18" s="566"/>
      <c r="G18" s="566"/>
      <c r="H18" s="566"/>
      <c r="I18" s="566"/>
      <c r="J18" s="567"/>
    </row>
    <row r="19" spans="1:10" ht="19.5" customHeight="1">
      <c r="A19" s="104" t="s">
        <v>119</v>
      </c>
      <c r="B19" s="577"/>
      <c r="C19" s="578"/>
      <c r="D19" s="551"/>
      <c r="E19" s="552"/>
      <c r="F19" s="552"/>
      <c r="G19" s="552"/>
      <c r="H19" s="552"/>
      <c r="I19" s="552"/>
      <c r="J19" s="553"/>
    </row>
    <row r="20" ht="19.5" customHeight="1">
      <c r="A20" s="71"/>
    </row>
    <row r="21" spans="1:3" ht="19.5" customHeight="1">
      <c r="A21" s="576"/>
      <c r="B21" s="576"/>
      <c r="C21" s="576"/>
    </row>
    <row r="22" spans="1:10" ht="22.5" customHeight="1">
      <c r="A22" s="72" t="s">
        <v>121</v>
      </c>
      <c r="B22" s="73"/>
      <c r="C22" s="73"/>
      <c r="D22" s="73"/>
      <c r="E22" s="73"/>
      <c r="F22" s="73"/>
      <c r="G22" s="73"/>
      <c r="H22" s="73"/>
      <c r="I22" s="73"/>
      <c r="J22" s="73"/>
    </row>
    <row r="23" spans="1:10" ht="31.5" customHeight="1">
      <c r="A23" s="74" t="s">
        <v>114</v>
      </c>
      <c r="B23" s="554" t="s">
        <v>122</v>
      </c>
      <c r="C23" s="555"/>
      <c r="D23" s="555"/>
      <c r="E23" s="555"/>
      <c r="F23" s="555"/>
      <c r="G23" s="555"/>
      <c r="H23" s="555"/>
      <c r="I23" s="555"/>
      <c r="J23" s="556"/>
    </row>
    <row r="24" spans="1:10" ht="21" customHeight="1">
      <c r="A24" s="75"/>
      <c r="B24" s="76"/>
      <c r="C24" s="76"/>
      <c r="D24" s="73"/>
      <c r="E24" s="73"/>
      <c r="F24" s="73"/>
      <c r="G24" s="73"/>
      <c r="H24" s="73"/>
      <c r="I24" s="73"/>
      <c r="J24" s="73"/>
    </row>
    <row r="25" spans="1:10" ht="21" customHeight="1">
      <c r="A25" s="75" t="s">
        <v>128</v>
      </c>
      <c r="B25" s="77">
        <v>8</v>
      </c>
      <c r="C25" s="77" t="s">
        <v>9</v>
      </c>
      <c r="D25" s="77">
        <v>19</v>
      </c>
      <c r="E25" s="78" t="s">
        <v>22</v>
      </c>
      <c r="F25" s="78" t="s">
        <v>30</v>
      </c>
      <c r="G25" s="77">
        <v>8</v>
      </c>
      <c r="H25" s="78" t="s">
        <v>9</v>
      </c>
      <c r="I25" s="77">
        <v>30</v>
      </c>
      <c r="J25" s="78" t="s">
        <v>22</v>
      </c>
    </row>
    <row r="26" spans="1:10" ht="21" customHeight="1">
      <c r="A26" s="75" t="s">
        <v>135</v>
      </c>
      <c r="B26" s="77">
        <v>10</v>
      </c>
      <c r="C26" s="77" t="s">
        <v>22</v>
      </c>
      <c r="D26" s="77"/>
      <c r="E26" s="78"/>
      <c r="F26" s="78"/>
      <c r="G26" s="77"/>
      <c r="H26" s="78"/>
      <c r="I26" s="77"/>
      <c r="J26" s="78"/>
    </row>
    <row r="27" spans="1:10" ht="26.25" customHeight="1">
      <c r="A27" s="73" t="s">
        <v>118</v>
      </c>
      <c r="B27" s="73"/>
      <c r="C27" s="73"/>
      <c r="D27" s="73"/>
      <c r="E27" s="73"/>
      <c r="F27" s="73"/>
      <c r="G27" s="73"/>
      <c r="H27" s="73"/>
      <c r="I27" s="73"/>
      <c r="J27" s="73"/>
    </row>
    <row r="28" spans="1:10" s="71" customFormat="1" ht="19.5" customHeight="1">
      <c r="A28" s="79" t="s">
        <v>115</v>
      </c>
      <c r="B28" s="557" t="s">
        <v>116</v>
      </c>
      <c r="C28" s="559"/>
      <c r="D28" s="557" t="s">
        <v>117</v>
      </c>
      <c r="E28" s="558"/>
      <c r="F28" s="558"/>
      <c r="G28" s="558"/>
      <c r="H28" s="558"/>
      <c r="I28" s="558"/>
      <c r="J28" s="559"/>
    </row>
    <row r="29" spans="1:10" ht="19.5" customHeight="1">
      <c r="A29" s="80">
        <v>42235</v>
      </c>
      <c r="B29" s="568" t="s">
        <v>123</v>
      </c>
      <c r="C29" s="569"/>
      <c r="D29" s="560" t="s">
        <v>124</v>
      </c>
      <c r="E29" s="561"/>
      <c r="F29" s="561"/>
      <c r="G29" s="561"/>
      <c r="H29" s="561"/>
      <c r="I29" s="561"/>
      <c r="J29" s="562"/>
    </row>
    <row r="30" spans="1:10" ht="19.5" customHeight="1">
      <c r="A30" s="81">
        <v>42236</v>
      </c>
      <c r="B30" s="541" t="s">
        <v>125</v>
      </c>
      <c r="C30" s="542"/>
      <c r="D30" s="543" t="s">
        <v>126</v>
      </c>
      <c r="E30" s="544"/>
      <c r="F30" s="544"/>
      <c r="G30" s="544"/>
      <c r="H30" s="544"/>
      <c r="I30" s="544"/>
      <c r="J30" s="545"/>
    </row>
    <row r="31" spans="1:10" ht="19.5" customHeight="1">
      <c r="A31" s="81" t="s">
        <v>130</v>
      </c>
      <c r="B31" s="541" t="s">
        <v>125</v>
      </c>
      <c r="C31" s="542"/>
      <c r="D31" s="543" t="s">
        <v>132</v>
      </c>
      <c r="E31" s="544"/>
      <c r="F31" s="544"/>
      <c r="G31" s="544"/>
      <c r="H31" s="544"/>
      <c r="I31" s="544"/>
      <c r="J31" s="545"/>
    </row>
    <row r="32" spans="1:10" ht="19.5" customHeight="1">
      <c r="A32" s="81" t="s">
        <v>131</v>
      </c>
      <c r="B32" s="541" t="s">
        <v>125</v>
      </c>
      <c r="C32" s="542"/>
      <c r="D32" s="543" t="s">
        <v>133</v>
      </c>
      <c r="E32" s="544"/>
      <c r="F32" s="544"/>
      <c r="G32" s="544"/>
      <c r="H32" s="544"/>
      <c r="I32" s="544"/>
      <c r="J32" s="545"/>
    </row>
    <row r="33" spans="1:10" ht="19.5" customHeight="1">
      <c r="A33" s="81">
        <v>42245</v>
      </c>
      <c r="B33" s="541" t="s">
        <v>125</v>
      </c>
      <c r="C33" s="542"/>
      <c r="D33" s="543" t="s">
        <v>127</v>
      </c>
      <c r="E33" s="544"/>
      <c r="F33" s="544"/>
      <c r="G33" s="544"/>
      <c r="H33" s="544"/>
      <c r="I33" s="544"/>
      <c r="J33" s="545"/>
    </row>
    <row r="34" spans="1:10" ht="19.5" customHeight="1">
      <c r="A34" s="81">
        <v>42246</v>
      </c>
      <c r="B34" s="541" t="s">
        <v>125</v>
      </c>
      <c r="C34" s="542"/>
      <c r="D34" s="543" t="s">
        <v>129</v>
      </c>
      <c r="E34" s="544"/>
      <c r="F34" s="544"/>
      <c r="G34" s="544"/>
      <c r="H34" s="544"/>
      <c r="I34" s="544"/>
      <c r="J34" s="545"/>
    </row>
    <row r="35" spans="1:10" ht="19.5" customHeight="1">
      <c r="A35" s="81"/>
      <c r="B35" s="541"/>
      <c r="C35" s="542"/>
      <c r="D35" s="543"/>
      <c r="E35" s="544"/>
      <c r="F35" s="544"/>
      <c r="G35" s="544"/>
      <c r="H35" s="544"/>
      <c r="I35" s="544"/>
      <c r="J35" s="545"/>
    </row>
    <row r="36" spans="1:10" ht="19.5" customHeight="1">
      <c r="A36" s="81"/>
      <c r="B36" s="541"/>
      <c r="C36" s="542"/>
      <c r="D36" s="543"/>
      <c r="E36" s="544"/>
      <c r="F36" s="544"/>
      <c r="G36" s="544"/>
      <c r="H36" s="544"/>
      <c r="I36" s="544"/>
      <c r="J36" s="545"/>
    </row>
    <row r="37" spans="1:10" ht="19.5" customHeight="1">
      <c r="A37" s="81"/>
      <c r="B37" s="541"/>
      <c r="C37" s="542"/>
      <c r="D37" s="543"/>
      <c r="E37" s="544"/>
      <c r="F37" s="544"/>
      <c r="G37" s="544"/>
      <c r="H37" s="544"/>
      <c r="I37" s="544"/>
      <c r="J37" s="545"/>
    </row>
    <row r="38" spans="1:10" ht="19.5" customHeight="1">
      <c r="A38" s="82"/>
      <c r="B38" s="546"/>
      <c r="C38" s="547"/>
      <c r="D38" s="548"/>
      <c r="E38" s="549"/>
      <c r="F38" s="549"/>
      <c r="G38" s="549"/>
      <c r="H38" s="549"/>
      <c r="I38" s="549"/>
      <c r="J38" s="550"/>
    </row>
    <row r="39" spans="1:10" ht="19.5" customHeight="1">
      <c r="A39" s="83"/>
      <c r="B39" s="73"/>
      <c r="C39" s="73"/>
      <c r="D39" s="73"/>
      <c r="E39" s="73"/>
      <c r="F39" s="73"/>
      <c r="G39" s="73"/>
      <c r="H39" s="73"/>
      <c r="I39" s="73"/>
      <c r="J39" s="73"/>
    </row>
  </sheetData>
  <sheetProtection/>
  <mergeCells count="47">
    <mergeCell ref="B4:J4"/>
    <mergeCell ref="A21:C21"/>
    <mergeCell ref="B17:C17"/>
    <mergeCell ref="B18:C18"/>
    <mergeCell ref="B19:C19"/>
    <mergeCell ref="B9:C9"/>
    <mergeCell ref="D13:J13"/>
    <mergeCell ref="B14:C14"/>
    <mergeCell ref="D9:J9"/>
    <mergeCell ref="B10:C10"/>
    <mergeCell ref="D18:J18"/>
    <mergeCell ref="B11:C11"/>
    <mergeCell ref="B16:C16"/>
    <mergeCell ref="D16:J16"/>
    <mergeCell ref="D10:J10"/>
    <mergeCell ref="D11:J11"/>
    <mergeCell ref="D12:J12"/>
    <mergeCell ref="D14:J14"/>
    <mergeCell ref="D15:J15"/>
    <mergeCell ref="B12:C12"/>
    <mergeCell ref="B33:C33"/>
    <mergeCell ref="D33:J33"/>
    <mergeCell ref="B13:C13"/>
    <mergeCell ref="D17:J17"/>
    <mergeCell ref="B32:C32"/>
    <mergeCell ref="D32:J32"/>
    <mergeCell ref="B30:C30"/>
    <mergeCell ref="D30:J30"/>
    <mergeCell ref="B15:C15"/>
    <mergeCell ref="B29:C29"/>
    <mergeCell ref="D19:J19"/>
    <mergeCell ref="B23:J23"/>
    <mergeCell ref="B31:C31"/>
    <mergeCell ref="D31:J31"/>
    <mergeCell ref="D28:J28"/>
    <mergeCell ref="B28:C28"/>
    <mergeCell ref="D29:J29"/>
    <mergeCell ref="B37:C37"/>
    <mergeCell ref="D37:J37"/>
    <mergeCell ref="B38:C38"/>
    <mergeCell ref="D38:J38"/>
    <mergeCell ref="B34:C34"/>
    <mergeCell ref="D34:J34"/>
    <mergeCell ref="B35:C35"/>
    <mergeCell ref="D35:J35"/>
    <mergeCell ref="B36:C36"/>
    <mergeCell ref="D36:J36"/>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A1:BK101"/>
  <sheetViews>
    <sheetView showGridLines="0" view="pageBreakPreview" zoomScale="80" zoomScaleNormal="80" zoomScaleSheetLayoutView="80" zoomScalePageLayoutView="70" workbookViewId="0" topLeftCell="A73">
      <selection activeCell="BQ5" sqref="BQ5"/>
    </sheetView>
  </sheetViews>
  <sheetFormatPr defaultColWidth="12.875" defaultRowHeight="13.5"/>
  <cols>
    <col min="1" max="1" width="4.625" style="1" customWidth="1"/>
    <col min="2" max="2" width="12.625" style="1" customWidth="1"/>
    <col min="3" max="28" width="1.625" style="1" customWidth="1"/>
    <col min="29" max="29" width="1.875" style="1" customWidth="1"/>
    <col min="30" max="55" width="1.625" style="1" customWidth="1"/>
    <col min="56" max="56" width="4.375" style="1" customWidth="1"/>
    <col min="57" max="59" width="3.625" style="1" customWidth="1"/>
    <col min="60" max="60" width="7.375" style="1" customWidth="1"/>
    <col min="61" max="61" width="15.875" style="1" customWidth="1"/>
    <col min="62" max="16384" width="12.875" style="1" customWidth="1"/>
  </cols>
  <sheetData>
    <row r="1" spans="1:63" ht="13.5" thickBot="1">
      <c r="A1" s="1" t="s">
        <v>276</v>
      </c>
      <c r="BK1" s="188" t="s">
        <v>231</v>
      </c>
    </row>
    <row r="2" spans="1:63" ht="26.25" customHeight="1" thickBot="1">
      <c r="A2" s="387" t="s">
        <v>275</v>
      </c>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c r="AL2" s="388"/>
      <c r="AM2" s="388"/>
      <c r="AN2" s="388"/>
      <c r="AO2" s="388"/>
      <c r="AP2" s="388"/>
      <c r="AQ2" s="388"/>
      <c r="AR2" s="388"/>
      <c r="AS2" s="388"/>
      <c r="AT2" s="388"/>
      <c r="AU2" s="388"/>
      <c r="AV2" s="388"/>
      <c r="AW2" s="388"/>
      <c r="AX2" s="388"/>
      <c r="AY2" s="388"/>
      <c r="AZ2" s="388"/>
      <c r="BA2" s="388"/>
      <c r="BB2" s="388"/>
      <c r="BC2" s="389"/>
      <c r="BK2" s="188" t="s">
        <v>232</v>
      </c>
    </row>
    <row r="3" spans="1:55" ht="15" customHeight="1">
      <c r="A3" s="401" t="s">
        <v>136</v>
      </c>
      <c r="B3" s="127" t="s">
        <v>229</v>
      </c>
      <c r="C3" s="408" t="s">
        <v>240</v>
      </c>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09"/>
      <c r="AL3" s="409"/>
      <c r="AM3" s="409"/>
      <c r="AN3" s="409"/>
      <c r="AO3" s="409"/>
      <c r="AP3" s="409"/>
      <c r="AQ3" s="409"/>
      <c r="AR3" s="409"/>
      <c r="AS3" s="409"/>
      <c r="AT3" s="409"/>
      <c r="AU3" s="409"/>
      <c r="AV3" s="409"/>
      <c r="AW3" s="409"/>
      <c r="AX3" s="409"/>
      <c r="AY3" s="409"/>
      <c r="AZ3" s="409"/>
      <c r="BA3" s="409"/>
      <c r="BB3" s="409"/>
      <c r="BC3" s="410"/>
    </row>
    <row r="4" spans="1:55" ht="36" customHeight="1" thickBot="1">
      <c r="A4" s="402"/>
      <c r="B4" s="128" t="s">
        <v>1</v>
      </c>
      <c r="C4" s="390" t="s">
        <v>239</v>
      </c>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2"/>
    </row>
    <row r="5" spans="1:55" ht="30" customHeight="1">
      <c r="A5" s="402"/>
      <c r="B5" s="129" t="s">
        <v>2</v>
      </c>
      <c r="C5" s="393" t="s">
        <v>241</v>
      </c>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c r="AP5" s="394"/>
      <c r="AQ5" s="394"/>
      <c r="AR5" s="394"/>
      <c r="AS5" s="394"/>
      <c r="AT5" s="394"/>
      <c r="AU5" s="394"/>
      <c r="AV5" s="394"/>
      <c r="AW5" s="394"/>
      <c r="AX5" s="394"/>
      <c r="AY5" s="394"/>
      <c r="AZ5" s="394"/>
      <c r="BA5" s="394"/>
      <c r="BB5" s="394"/>
      <c r="BC5" s="395"/>
    </row>
    <row r="6" spans="1:55" ht="19.5" customHeight="1">
      <c r="A6" s="402"/>
      <c r="B6" s="398" t="s">
        <v>137</v>
      </c>
      <c r="C6" s="363" t="s">
        <v>242</v>
      </c>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411"/>
      <c r="AJ6" s="416" t="s">
        <v>225</v>
      </c>
      <c r="AK6" s="417"/>
      <c r="AL6" s="417"/>
      <c r="AM6" s="417"/>
      <c r="AN6" s="417"/>
      <c r="AO6" s="417"/>
      <c r="AP6" s="417"/>
      <c r="AQ6" s="417"/>
      <c r="AR6" s="417"/>
      <c r="AS6" s="417"/>
      <c r="AT6" s="417"/>
      <c r="AU6" s="417"/>
      <c r="AV6" s="417"/>
      <c r="AW6" s="417"/>
      <c r="AX6" s="417"/>
      <c r="AY6" s="417"/>
      <c r="AZ6" s="417"/>
      <c r="BA6" s="417"/>
      <c r="BB6" s="417"/>
      <c r="BC6" s="418"/>
    </row>
    <row r="7" spans="1:55" ht="19.5" customHeight="1">
      <c r="A7" s="402"/>
      <c r="B7" s="399"/>
      <c r="C7" s="366"/>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412"/>
      <c r="AJ7" s="419"/>
      <c r="AK7" s="420"/>
      <c r="AL7" s="420"/>
      <c r="AM7" s="420"/>
      <c r="AN7" s="420"/>
      <c r="AO7" s="420"/>
      <c r="AP7" s="420"/>
      <c r="AQ7" s="420"/>
      <c r="AR7" s="420"/>
      <c r="AS7" s="420"/>
      <c r="AT7" s="420"/>
      <c r="AU7" s="420"/>
      <c r="AV7" s="420"/>
      <c r="AW7" s="420"/>
      <c r="AX7" s="420"/>
      <c r="AY7" s="420"/>
      <c r="AZ7" s="420"/>
      <c r="BA7" s="420"/>
      <c r="BB7" s="420"/>
      <c r="BC7" s="421"/>
    </row>
    <row r="8" spans="1:55" ht="19.5" customHeight="1">
      <c r="A8" s="402"/>
      <c r="B8" s="399"/>
      <c r="C8" s="366"/>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412"/>
      <c r="AJ8" s="419"/>
      <c r="AK8" s="420"/>
      <c r="AL8" s="420"/>
      <c r="AM8" s="420"/>
      <c r="AN8" s="420"/>
      <c r="AO8" s="420"/>
      <c r="AP8" s="420"/>
      <c r="AQ8" s="420"/>
      <c r="AR8" s="420"/>
      <c r="AS8" s="420"/>
      <c r="AT8" s="420"/>
      <c r="AU8" s="420"/>
      <c r="AV8" s="420"/>
      <c r="AW8" s="420"/>
      <c r="AX8" s="420"/>
      <c r="AY8" s="420"/>
      <c r="AZ8" s="420"/>
      <c r="BA8" s="420"/>
      <c r="BB8" s="420"/>
      <c r="BC8" s="421"/>
    </row>
    <row r="9" spans="1:55" ht="19.5" customHeight="1">
      <c r="A9" s="402"/>
      <c r="B9" s="399"/>
      <c r="C9" s="366"/>
      <c r="D9" s="367"/>
      <c r="E9" s="367"/>
      <c r="F9" s="367"/>
      <c r="G9" s="367"/>
      <c r="H9" s="367"/>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367"/>
      <c r="AI9" s="412"/>
      <c r="AJ9" s="419"/>
      <c r="AK9" s="420"/>
      <c r="AL9" s="420"/>
      <c r="AM9" s="420"/>
      <c r="AN9" s="420"/>
      <c r="AO9" s="420"/>
      <c r="AP9" s="420"/>
      <c r="AQ9" s="420"/>
      <c r="AR9" s="420"/>
      <c r="AS9" s="420"/>
      <c r="AT9" s="420"/>
      <c r="AU9" s="420"/>
      <c r="AV9" s="420"/>
      <c r="AW9" s="420"/>
      <c r="AX9" s="420"/>
      <c r="AY9" s="420"/>
      <c r="AZ9" s="420"/>
      <c r="BA9" s="420"/>
      <c r="BB9" s="420"/>
      <c r="BC9" s="421"/>
    </row>
    <row r="10" spans="1:55" ht="19.5" customHeight="1">
      <c r="A10" s="402"/>
      <c r="B10" s="399"/>
      <c r="C10" s="366"/>
      <c r="D10" s="367"/>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412"/>
      <c r="AJ10" s="419"/>
      <c r="AK10" s="420"/>
      <c r="AL10" s="420"/>
      <c r="AM10" s="420"/>
      <c r="AN10" s="420"/>
      <c r="AO10" s="420"/>
      <c r="AP10" s="420"/>
      <c r="AQ10" s="420"/>
      <c r="AR10" s="420"/>
      <c r="AS10" s="420"/>
      <c r="AT10" s="420"/>
      <c r="AU10" s="420"/>
      <c r="AV10" s="420"/>
      <c r="AW10" s="420"/>
      <c r="AX10" s="420"/>
      <c r="AY10" s="420"/>
      <c r="AZ10" s="420"/>
      <c r="BA10" s="420"/>
      <c r="BB10" s="420"/>
      <c r="BC10" s="421"/>
    </row>
    <row r="11" spans="1:55" ht="19.5" customHeight="1">
      <c r="A11" s="402"/>
      <c r="B11" s="399"/>
      <c r="C11" s="366"/>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412"/>
      <c r="AJ11" s="419"/>
      <c r="AK11" s="420"/>
      <c r="AL11" s="420"/>
      <c r="AM11" s="420"/>
      <c r="AN11" s="420"/>
      <c r="AO11" s="420"/>
      <c r="AP11" s="420"/>
      <c r="AQ11" s="420"/>
      <c r="AR11" s="420"/>
      <c r="AS11" s="420"/>
      <c r="AT11" s="420"/>
      <c r="AU11" s="420"/>
      <c r="AV11" s="420"/>
      <c r="AW11" s="420"/>
      <c r="AX11" s="420"/>
      <c r="AY11" s="420"/>
      <c r="AZ11" s="420"/>
      <c r="BA11" s="420"/>
      <c r="BB11" s="420"/>
      <c r="BC11" s="421"/>
    </row>
    <row r="12" spans="1:55" ht="19.5" customHeight="1">
      <c r="A12" s="402"/>
      <c r="B12" s="400"/>
      <c r="C12" s="413"/>
      <c r="D12" s="414"/>
      <c r="E12" s="414"/>
      <c r="F12" s="414"/>
      <c r="G12" s="414"/>
      <c r="H12" s="414"/>
      <c r="I12" s="414"/>
      <c r="J12" s="414"/>
      <c r="K12" s="414"/>
      <c r="L12" s="414"/>
      <c r="M12" s="414"/>
      <c r="N12" s="414"/>
      <c r="O12" s="414"/>
      <c r="P12" s="414"/>
      <c r="Q12" s="414"/>
      <c r="R12" s="414"/>
      <c r="S12" s="414"/>
      <c r="T12" s="414"/>
      <c r="U12" s="414"/>
      <c r="V12" s="414"/>
      <c r="W12" s="414"/>
      <c r="X12" s="414"/>
      <c r="Y12" s="414"/>
      <c r="Z12" s="414"/>
      <c r="AA12" s="414"/>
      <c r="AB12" s="414"/>
      <c r="AC12" s="414"/>
      <c r="AD12" s="414"/>
      <c r="AE12" s="414"/>
      <c r="AF12" s="414"/>
      <c r="AG12" s="414"/>
      <c r="AH12" s="414"/>
      <c r="AI12" s="415"/>
      <c r="AJ12" s="422"/>
      <c r="AK12" s="423"/>
      <c r="AL12" s="423"/>
      <c r="AM12" s="423"/>
      <c r="AN12" s="423"/>
      <c r="AO12" s="423"/>
      <c r="AP12" s="423"/>
      <c r="AQ12" s="423"/>
      <c r="AR12" s="423"/>
      <c r="AS12" s="423"/>
      <c r="AT12" s="423"/>
      <c r="AU12" s="423"/>
      <c r="AV12" s="423"/>
      <c r="AW12" s="423"/>
      <c r="AX12" s="423"/>
      <c r="AY12" s="423"/>
      <c r="AZ12" s="423"/>
      <c r="BA12" s="423"/>
      <c r="BB12" s="423"/>
      <c r="BC12" s="424"/>
    </row>
    <row r="13" spans="1:55" ht="19.5" customHeight="1">
      <c r="A13" s="402"/>
      <c r="B13" s="129" t="s">
        <v>3</v>
      </c>
      <c r="C13" s="396" t="s">
        <v>4</v>
      </c>
      <c r="D13" s="397"/>
      <c r="E13" s="406" t="s">
        <v>243</v>
      </c>
      <c r="F13" s="407"/>
      <c r="G13" s="407"/>
      <c r="H13" s="407"/>
      <c r="I13" s="407"/>
      <c r="J13" s="407"/>
      <c r="K13" s="407"/>
      <c r="L13" s="407"/>
      <c r="M13" s="407"/>
      <c r="N13" s="407"/>
      <c r="O13" s="430"/>
      <c r="P13" s="430"/>
      <c r="Q13" s="430"/>
      <c r="R13" s="430"/>
      <c r="S13" s="430"/>
      <c r="T13" s="430"/>
      <c r="U13" s="430"/>
      <c r="V13" s="430"/>
      <c r="W13" s="430"/>
      <c r="X13" s="430"/>
      <c r="Y13" s="430"/>
      <c r="Z13" s="430"/>
      <c r="AA13" s="430"/>
      <c r="AB13" s="430"/>
      <c r="AC13" s="430"/>
      <c r="AD13" s="430"/>
      <c r="AE13" s="430"/>
      <c r="AF13" s="430"/>
      <c r="AG13" s="430"/>
      <c r="AH13" s="430"/>
      <c r="AI13" s="430"/>
      <c r="AJ13" s="430"/>
      <c r="AK13" s="430"/>
      <c r="AL13" s="430"/>
      <c r="AM13" s="430"/>
      <c r="AN13" s="430"/>
      <c r="AO13" s="430"/>
      <c r="AP13" s="430"/>
      <c r="AQ13" s="430"/>
      <c r="AR13" s="430"/>
      <c r="AS13" s="430"/>
      <c r="AT13" s="430"/>
      <c r="AU13" s="430"/>
      <c r="AV13" s="430"/>
      <c r="AW13" s="430"/>
      <c r="AX13" s="430"/>
      <c r="AY13" s="430"/>
      <c r="AZ13" s="430"/>
      <c r="BA13" s="430"/>
      <c r="BB13" s="430"/>
      <c r="BC13" s="431"/>
    </row>
    <row r="14" spans="1:55" ht="19.5" customHeight="1">
      <c r="A14" s="402"/>
      <c r="B14" s="224" t="s">
        <v>5</v>
      </c>
      <c r="C14" s="360" t="s">
        <v>244</v>
      </c>
      <c r="D14" s="361"/>
      <c r="E14" s="361"/>
      <c r="F14" s="361"/>
      <c r="G14" s="361"/>
      <c r="H14" s="361"/>
      <c r="I14" s="361"/>
      <c r="J14" s="361"/>
      <c r="K14" s="361"/>
      <c r="L14" s="361"/>
      <c r="M14" s="361"/>
      <c r="N14" s="361"/>
      <c r="O14" s="361"/>
      <c r="P14" s="361"/>
      <c r="Q14" s="361"/>
      <c r="R14" s="361"/>
      <c r="S14" s="361"/>
      <c r="T14" s="361"/>
      <c r="U14" s="361"/>
      <c r="V14" s="361"/>
      <c r="W14" s="361"/>
      <c r="X14" s="361"/>
      <c r="Y14" s="361"/>
      <c r="Z14" s="361"/>
      <c r="AA14" s="361"/>
      <c r="AB14" s="361"/>
      <c r="AC14" s="361"/>
      <c r="AD14" s="361"/>
      <c r="AE14" s="361"/>
      <c r="AF14" s="361"/>
      <c r="AG14" s="361"/>
      <c r="AH14" s="361"/>
      <c r="AI14" s="361"/>
      <c r="AJ14" s="361"/>
      <c r="AK14" s="361"/>
      <c r="AL14" s="361"/>
      <c r="AM14" s="361"/>
      <c r="AN14" s="361"/>
      <c r="AO14" s="361"/>
      <c r="AP14" s="361"/>
      <c r="AQ14" s="361"/>
      <c r="AR14" s="361"/>
      <c r="AS14" s="361"/>
      <c r="AT14" s="361"/>
      <c r="AU14" s="361"/>
      <c r="AV14" s="361"/>
      <c r="AW14" s="361"/>
      <c r="AX14" s="361"/>
      <c r="AY14" s="361"/>
      <c r="AZ14" s="361"/>
      <c r="BA14" s="361"/>
      <c r="BB14" s="361"/>
      <c r="BC14" s="362"/>
    </row>
    <row r="15" spans="1:55" ht="19.5" customHeight="1">
      <c r="A15" s="402"/>
      <c r="B15" s="224" t="s">
        <v>6</v>
      </c>
      <c r="C15" s="404" t="s">
        <v>245</v>
      </c>
      <c r="D15" s="354"/>
      <c r="E15" s="354"/>
      <c r="F15" s="354"/>
      <c r="G15" s="354"/>
      <c r="H15" s="354"/>
      <c r="I15" s="354"/>
      <c r="J15" s="354"/>
      <c r="K15" s="354"/>
      <c r="L15" s="354"/>
      <c r="M15" s="354"/>
      <c r="N15" s="354"/>
      <c r="O15" s="354"/>
      <c r="P15" s="354"/>
      <c r="Q15" s="354"/>
      <c r="R15" s="354"/>
      <c r="S15" s="354"/>
      <c r="T15" s="354"/>
      <c r="U15" s="354"/>
      <c r="V15" s="354"/>
      <c r="W15" s="405"/>
      <c r="X15" s="425" t="s">
        <v>7</v>
      </c>
      <c r="Y15" s="426"/>
      <c r="Z15" s="426"/>
      <c r="AA15" s="426"/>
      <c r="AB15" s="426"/>
      <c r="AC15" s="426"/>
      <c r="AD15" s="426"/>
      <c r="AE15" s="427"/>
      <c r="AF15" s="404" t="s">
        <v>246</v>
      </c>
      <c r="AG15" s="354"/>
      <c r="AH15" s="354"/>
      <c r="AI15" s="354"/>
      <c r="AJ15" s="354"/>
      <c r="AK15" s="354"/>
      <c r="AL15" s="354"/>
      <c r="AM15" s="354"/>
      <c r="AN15" s="354"/>
      <c r="AO15" s="354"/>
      <c r="AP15" s="354"/>
      <c r="AQ15" s="354"/>
      <c r="AR15" s="354"/>
      <c r="AS15" s="354"/>
      <c r="AT15" s="354"/>
      <c r="AU15" s="354"/>
      <c r="AV15" s="354"/>
      <c r="AW15" s="354"/>
      <c r="AX15" s="354"/>
      <c r="AY15" s="354"/>
      <c r="AZ15" s="354"/>
      <c r="BA15" s="354"/>
      <c r="BB15" s="354"/>
      <c r="BC15" s="428"/>
    </row>
    <row r="16" spans="1:55" ht="19.5" customHeight="1">
      <c r="A16" s="402"/>
      <c r="B16" s="224" t="s">
        <v>65</v>
      </c>
      <c r="C16" s="276">
        <v>2000</v>
      </c>
      <c r="D16" s="277"/>
      <c r="E16" s="277"/>
      <c r="F16" s="277"/>
      <c r="G16" s="277"/>
      <c r="H16" s="277"/>
      <c r="I16" s="277"/>
      <c r="J16" s="277"/>
      <c r="K16" s="271" t="s">
        <v>8</v>
      </c>
      <c r="L16" s="271"/>
      <c r="M16" s="277">
        <v>4</v>
      </c>
      <c r="N16" s="277"/>
      <c r="O16" s="277"/>
      <c r="P16" s="277"/>
      <c r="Q16" s="277"/>
      <c r="R16" s="277"/>
      <c r="S16" s="277"/>
      <c r="T16" s="277"/>
      <c r="U16" s="271" t="s">
        <v>226</v>
      </c>
      <c r="V16" s="271"/>
      <c r="W16" s="272"/>
      <c r="X16" s="425" t="s">
        <v>10</v>
      </c>
      <c r="Y16" s="426"/>
      <c r="Z16" s="426"/>
      <c r="AA16" s="426"/>
      <c r="AB16" s="426"/>
      <c r="AC16" s="426"/>
      <c r="AD16" s="426"/>
      <c r="AE16" s="427"/>
      <c r="AF16" s="444">
        <v>30</v>
      </c>
      <c r="AG16" s="445"/>
      <c r="AH16" s="445"/>
      <c r="AI16" s="445"/>
      <c r="AJ16" s="277" t="s">
        <v>11</v>
      </c>
      <c r="AK16" s="277"/>
      <c r="AL16" s="429"/>
      <c r="AM16" s="425" t="s">
        <v>12</v>
      </c>
      <c r="AN16" s="426"/>
      <c r="AO16" s="426"/>
      <c r="AP16" s="426"/>
      <c r="AQ16" s="426"/>
      <c r="AR16" s="426"/>
      <c r="AS16" s="427"/>
      <c r="AT16" s="441">
        <v>39</v>
      </c>
      <c r="AU16" s="442"/>
      <c r="AV16" s="442"/>
      <c r="AW16" s="442"/>
      <c r="AX16" s="442"/>
      <c r="AY16" s="442"/>
      <c r="AZ16" s="277" t="s">
        <v>13</v>
      </c>
      <c r="BA16" s="277"/>
      <c r="BB16" s="277"/>
      <c r="BC16" s="443"/>
    </row>
    <row r="17" spans="1:55" ht="19.5" customHeight="1">
      <c r="A17" s="402"/>
      <c r="B17" s="131" t="s">
        <v>14</v>
      </c>
      <c r="C17" s="437" t="s">
        <v>247</v>
      </c>
      <c r="D17" s="438"/>
      <c r="E17" s="438"/>
      <c r="F17" s="438"/>
      <c r="G17" s="438"/>
      <c r="H17" s="438"/>
      <c r="I17" s="438"/>
      <c r="J17" s="438"/>
      <c r="K17" s="438"/>
      <c r="L17" s="438"/>
      <c r="M17" s="438"/>
      <c r="N17" s="438"/>
      <c r="O17" s="438"/>
      <c r="P17" s="438"/>
      <c r="Q17" s="438"/>
      <c r="R17" s="438"/>
      <c r="S17" s="438"/>
      <c r="T17" s="438"/>
      <c r="U17" s="438"/>
      <c r="V17" s="438"/>
      <c r="W17" s="438"/>
      <c r="X17" s="438"/>
      <c r="Y17" s="438"/>
      <c r="Z17" s="438"/>
      <c r="AA17" s="438"/>
      <c r="AB17" s="438"/>
      <c r="AC17" s="438"/>
      <c r="AD17" s="438"/>
      <c r="AE17" s="438"/>
      <c r="AF17" s="438"/>
      <c r="AG17" s="438"/>
      <c r="AH17" s="438"/>
      <c r="AI17" s="438"/>
      <c r="AJ17" s="438"/>
      <c r="AK17" s="438"/>
      <c r="AL17" s="438"/>
      <c r="AM17" s="438"/>
      <c r="AN17" s="438"/>
      <c r="AO17" s="438"/>
      <c r="AP17" s="438"/>
      <c r="AQ17" s="438"/>
      <c r="AR17" s="438"/>
      <c r="AS17" s="438"/>
      <c r="AT17" s="438"/>
      <c r="AU17" s="438"/>
      <c r="AV17" s="438"/>
      <c r="AW17" s="438"/>
      <c r="AX17" s="438"/>
      <c r="AY17" s="438"/>
      <c r="AZ17" s="438"/>
      <c r="BA17" s="438"/>
      <c r="BB17" s="438"/>
      <c r="BC17" s="439"/>
    </row>
    <row r="18" spans="1:55" ht="19.5" customHeight="1">
      <c r="A18" s="402"/>
      <c r="B18" s="224" t="s">
        <v>61</v>
      </c>
      <c r="C18" s="434" t="s">
        <v>248</v>
      </c>
      <c r="D18" s="435"/>
      <c r="E18" s="435"/>
      <c r="F18" s="435"/>
      <c r="G18" s="435"/>
      <c r="H18" s="435"/>
      <c r="I18" s="435"/>
      <c r="J18" s="435"/>
      <c r="K18" s="435"/>
      <c r="L18" s="435"/>
      <c r="M18" s="435"/>
      <c r="N18" s="435"/>
      <c r="O18" s="435"/>
      <c r="P18" s="435"/>
      <c r="Q18" s="435"/>
      <c r="R18" s="435"/>
      <c r="S18" s="435"/>
      <c r="T18" s="435"/>
      <c r="U18" s="435"/>
      <c r="V18" s="435"/>
      <c r="W18" s="440"/>
      <c r="X18" s="251" t="s">
        <v>62</v>
      </c>
      <c r="Y18" s="252"/>
      <c r="Z18" s="252"/>
      <c r="AA18" s="252"/>
      <c r="AB18" s="252"/>
      <c r="AC18" s="252"/>
      <c r="AD18" s="252"/>
      <c r="AE18" s="253"/>
      <c r="AF18" s="434" t="s">
        <v>249</v>
      </c>
      <c r="AG18" s="435"/>
      <c r="AH18" s="435"/>
      <c r="AI18" s="435"/>
      <c r="AJ18" s="435"/>
      <c r="AK18" s="435"/>
      <c r="AL18" s="435"/>
      <c r="AM18" s="435"/>
      <c r="AN18" s="435"/>
      <c r="AO18" s="435"/>
      <c r="AP18" s="435"/>
      <c r="AQ18" s="435"/>
      <c r="AR18" s="435"/>
      <c r="AS18" s="435"/>
      <c r="AT18" s="435"/>
      <c r="AU18" s="435"/>
      <c r="AV18" s="435"/>
      <c r="AW18" s="435"/>
      <c r="AX18" s="435"/>
      <c r="AY18" s="435"/>
      <c r="AZ18" s="435"/>
      <c r="BA18" s="435"/>
      <c r="BB18" s="435"/>
      <c r="BC18" s="436"/>
    </row>
    <row r="19" spans="1:55" ht="19.5" customHeight="1">
      <c r="A19" s="402"/>
      <c r="B19" s="398" t="s">
        <v>138</v>
      </c>
      <c r="C19" s="363" t="s">
        <v>250</v>
      </c>
      <c r="D19" s="364"/>
      <c r="E19" s="364"/>
      <c r="F19" s="364"/>
      <c r="G19" s="364"/>
      <c r="H19" s="364"/>
      <c r="I19" s="364"/>
      <c r="J19" s="364"/>
      <c r="K19" s="364"/>
      <c r="L19" s="364"/>
      <c r="M19" s="364"/>
      <c r="N19" s="364"/>
      <c r="O19" s="364"/>
      <c r="P19" s="364"/>
      <c r="Q19" s="364"/>
      <c r="R19" s="364"/>
      <c r="S19" s="364"/>
      <c r="T19" s="364"/>
      <c r="U19" s="364"/>
      <c r="V19" s="364"/>
      <c r="W19" s="364"/>
      <c r="X19" s="364"/>
      <c r="Y19" s="364"/>
      <c r="Z19" s="364"/>
      <c r="AA19" s="364"/>
      <c r="AB19" s="364"/>
      <c r="AC19" s="364"/>
      <c r="AD19" s="364"/>
      <c r="AE19" s="364"/>
      <c r="AF19" s="364"/>
      <c r="AG19" s="364"/>
      <c r="AH19" s="364"/>
      <c r="AI19" s="364"/>
      <c r="AJ19" s="364"/>
      <c r="AK19" s="364"/>
      <c r="AL19" s="364"/>
      <c r="AM19" s="364"/>
      <c r="AN19" s="364"/>
      <c r="AO19" s="364"/>
      <c r="AP19" s="364"/>
      <c r="AQ19" s="364"/>
      <c r="AR19" s="364"/>
      <c r="AS19" s="364"/>
      <c r="AT19" s="364"/>
      <c r="AU19" s="364"/>
      <c r="AV19" s="364"/>
      <c r="AW19" s="364"/>
      <c r="AX19" s="364"/>
      <c r="AY19" s="364"/>
      <c r="AZ19" s="364"/>
      <c r="BA19" s="364"/>
      <c r="BB19" s="364"/>
      <c r="BC19" s="365"/>
    </row>
    <row r="20" spans="1:55" ht="19.5" customHeight="1">
      <c r="A20" s="402"/>
      <c r="B20" s="399"/>
      <c r="C20" s="366"/>
      <c r="D20" s="367"/>
      <c r="E20" s="367"/>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367"/>
      <c r="AM20" s="367"/>
      <c r="AN20" s="367"/>
      <c r="AO20" s="367"/>
      <c r="AP20" s="367"/>
      <c r="AQ20" s="367"/>
      <c r="AR20" s="367"/>
      <c r="AS20" s="367"/>
      <c r="AT20" s="367"/>
      <c r="AU20" s="367"/>
      <c r="AV20" s="367"/>
      <c r="AW20" s="367"/>
      <c r="AX20" s="367"/>
      <c r="AY20" s="367"/>
      <c r="AZ20" s="367"/>
      <c r="BA20" s="367"/>
      <c r="BB20" s="367"/>
      <c r="BC20" s="368"/>
    </row>
    <row r="21" spans="1:55" ht="19.5" customHeight="1">
      <c r="A21" s="402"/>
      <c r="B21" s="399"/>
      <c r="C21" s="366"/>
      <c r="D21" s="367"/>
      <c r="E21" s="367"/>
      <c r="F21" s="367"/>
      <c r="G21" s="367"/>
      <c r="H21" s="367"/>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7"/>
      <c r="AU21" s="367"/>
      <c r="AV21" s="367"/>
      <c r="AW21" s="367"/>
      <c r="AX21" s="367"/>
      <c r="AY21" s="367"/>
      <c r="AZ21" s="367"/>
      <c r="BA21" s="367"/>
      <c r="BB21" s="367"/>
      <c r="BC21" s="368"/>
    </row>
    <row r="22" spans="1:55" ht="19.5" customHeight="1">
      <c r="A22" s="402"/>
      <c r="B22" s="399"/>
      <c r="C22" s="366"/>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7"/>
      <c r="AY22" s="367"/>
      <c r="AZ22" s="367"/>
      <c r="BA22" s="367"/>
      <c r="BB22" s="367"/>
      <c r="BC22" s="368"/>
    </row>
    <row r="23" spans="1:55" ht="19.5" customHeight="1">
      <c r="A23" s="402"/>
      <c r="B23" s="399"/>
      <c r="C23" s="366"/>
      <c r="D23" s="367"/>
      <c r="E23" s="367"/>
      <c r="F23" s="367"/>
      <c r="G23" s="367"/>
      <c r="H23" s="367"/>
      <c r="I23" s="367"/>
      <c r="J23" s="367"/>
      <c r="K23" s="367"/>
      <c r="L23" s="367"/>
      <c r="M23" s="367"/>
      <c r="N23" s="367"/>
      <c r="O23" s="367"/>
      <c r="P23" s="367"/>
      <c r="Q23" s="367"/>
      <c r="R23" s="367"/>
      <c r="S23" s="367"/>
      <c r="T23" s="367"/>
      <c r="U23" s="367"/>
      <c r="V23" s="367"/>
      <c r="W23" s="367"/>
      <c r="X23" s="367"/>
      <c r="Y23" s="367"/>
      <c r="Z23" s="367"/>
      <c r="AA23" s="367"/>
      <c r="AB23" s="367"/>
      <c r="AC23" s="367"/>
      <c r="AD23" s="367"/>
      <c r="AE23" s="367"/>
      <c r="AF23" s="367"/>
      <c r="AG23" s="367"/>
      <c r="AH23" s="367"/>
      <c r="AI23" s="367"/>
      <c r="AJ23" s="367"/>
      <c r="AK23" s="367"/>
      <c r="AL23" s="367"/>
      <c r="AM23" s="367"/>
      <c r="AN23" s="367"/>
      <c r="AO23" s="367"/>
      <c r="AP23" s="367"/>
      <c r="AQ23" s="367"/>
      <c r="AR23" s="367"/>
      <c r="AS23" s="367"/>
      <c r="AT23" s="367"/>
      <c r="AU23" s="367"/>
      <c r="AV23" s="367"/>
      <c r="AW23" s="367"/>
      <c r="AX23" s="367"/>
      <c r="AY23" s="367"/>
      <c r="AZ23" s="367"/>
      <c r="BA23" s="367"/>
      <c r="BB23" s="367"/>
      <c r="BC23" s="368"/>
    </row>
    <row r="24" spans="1:55" ht="19.5" customHeight="1">
      <c r="A24" s="402"/>
      <c r="B24" s="399"/>
      <c r="C24" s="366"/>
      <c r="D24" s="367"/>
      <c r="E24" s="367"/>
      <c r="F24" s="367"/>
      <c r="G24" s="367"/>
      <c r="H24" s="367"/>
      <c r="I24" s="367"/>
      <c r="J24" s="367"/>
      <c r="K24" s="367"/>
      <c r="L24" s="367"/>
      <c r="M24" s="367"/>
      <c r="N24" s="367"/>
      <c r="O24" s="367"/>
      <c r="P24" s="367"/>
      <c r="Q24" s="367"/>
      <c r="R24" s="367"/>
      <c r="S24" s="367"/>
      <c r="T24" s="367"/>
      <c r="U24" s="367"/>
      <c r="V24" s="367"/>
      <c r="W24" s="367"/>
      <c r="X24" s="367"/>
      <c r="Y24" s="367"/>
      <c r="Z24" s="367"/>
      <c r="AA24" s="367"/>
      <c r="AB24" s="367"/>
      <c r="AC24" s="367"/>
      <c r="AD24" s="367"/>
      <c r="AE24" s="367"/>
      <c r="AF24" s="367"/>
      <c r="AG24" s="367"/>
      <c r="AH24" s="367"/>
      <c r="AI24" s="367"/>
      <c r="AJ24" s="367"/>
      <c r="AK24" s="367"/>
      <c r="AL24" s="367"/>
      <c r="AM24" s="367"/>
      <c r="AN24" s="367"/>
      <c r="AO24" s="367"/>
      <c r="AP24" s="367"/>
      <c r="AQ24" s="367"/>
      <c r="AR24" s="367"/>
      <c r="AS24" s="367"/>
      <c r="AT24" s="367"/>
      <c r="AU24" s="367"/>
      <c r="AV24" s="367"/>
      <c r="AW24" s="367"/>
      <c r="AX24" s="367"/>
      <c r="AY24" s="367"/>
      <c r="AZ24" s="367"/>
      <c r="BA24" s="367"/>
      <c r="BB24" s="367"/>
      <c r="BC24" s="368"/>
    </row>
    <row r="25" spans="1:55" ht="19.5" customHeight="1">
      <c r="A25" s="402"/>
      <c r="B25" s="399"/>
      <c r="C25" s="366"/>
      <c r="D25" s="367"/>
      <c r="E25" s="367"/>
      <c r="F25" s="367"/>
      <c r="G25" s="367"/>
      <c r="H25" s="367"/>
      <c r="I25" s="367"/>
      <c r="J25" s="367"/>
      <c r="K25" s="367"/>
      <c r="L25" s="367"/>
      <c r="M25" s="367"/>
      <c r="N25" s="367"/>
      <c r="O25" s="367"/>
      <c r="P25" s="367"/>
      <c r="Q25" s="367"/>
      <c r="R25" s="367"/>
      <c r="S25" s="367"/>
      <c r="T25" s="367"/>
      <c r="U25" s="367"/>
      <c r="V25" s="367"/>
      <c r="W25" s="367"/>
      <c r="X25" s="367"/>
      <c r="Y25" s="367"/>
      <c r="Z25" s="367"/>
      <c r="AA25" s="367"/>
      <c r="AB25" s="367"/>
      <c r="AC25" s="367"/>
      <c r="AD25" s="367"/>
      <c r="AE25" s="367"/>
      <c r="AF25" s="367"/>
      <c r="AG25" s="367"/>
      <c r="AH25" s="367"/>
      <c r="AI25" s="367"/>
      <c r="AJ25" s="367"/>
      <c r="AK25" s="367"/>
      <c r="AL25" s="367"/>
      <c r="AM25" s="367"/>
      <c r="AN25" s="367"/>
      <c r="AO25" s="367"/>
      <c r="AP25" s="367"/>
      <c r="AQ25" s="367"/>
      <c r="AR25" s="367"/>
      <c r="AS25" s="367"/>
      <c r="AT25" s="367"/>
      <c r="AU25" s="367"/>
      <c r="AV25" s="367"/>
      <c r="AW25" s="367"/>
      <c r="AX25" s="367"/>
      <c r="AY25" s="367"/>
      <c r="AZ25" s="367"/>
      <c r="BA25" s="367"/>
      <c r="BB25" s="367"/>
      <c r="BC25" s="368"/>
    </row>
    <row r="26" spans="1:55" ht="19.5" customHeight="1">
      <c r="A26" s="402"/>
      <c r="B26" s="399"/>
      <c r="C26" s="366"/>
      <c r="D26" s="367"/>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67"/>
      <c r="AL26" s="367"/>
      <c r="AM26" s="367"/>
      <c r="AN26" s="367"/>
      <c r="AO26" s="367"/>
      <c r="AP26" s="367"/>
      <c r="AQ26" s="367"/>
      <c r="AR26" s="367"/>
      <c r="AS26" s="367"/>
      <c r="AT26" s="367"/>
      <c r="AU26" s="367"/>
      <c r="AV26" s="367"/>
      <c r="AW26" s="367"/>
      <c r="AX26" s="367"/>
      <c r="AY26" s="367"/>
      <c r="AZ26" s="367"/>
      <c r="BA26" s="367"/>
      <c r="BB26" s="367"/>
      <c r="BC26" s="368"/>
    </row>
    <row r="27" spans="1:55" ht="19.5" customHeight="1" thickBot="1">
      <c r="A27" s="403"/>
      <c r="B27" s="517"/>
      <c r="C27" s="369"/>
      <c r="D27" s="370"/>
      <c r="E27" s="370"/>
      <c r="F27" s="370"/>
      <c r="G27" s="370"/>
      <c r="H27" s="370"/>
      <c r="I27" s="370"/>
      <c r="J27" s="370"/>
      <c r="K27" s="370"/>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0"/>
      <c r="AK27" s="370"/>
      <c r="AL27" s="370"/>
      <c r="AM27" s="370"/>
      <c r="AN27" s="370"/>
      <c r="AO27" s="370"/>
      <c r="AP27" s="370"/>
      <c r="AQ27" s="370"/>
      <c r="AR27" s="370"/>
      <c r="AS27" s="370"/>
      <c r="AT27" s="370"/>
      <c r="AU27" s="370"/>
      <c r="AV27" s="370"/>
      <c r="AW27" s="370"/>
      <c r="AX27" s="370"/>
      <c r="AY27" s="370"/>
      <c r="AZ27" s="370"/>
      <c r="BA27" s="370"/>
      <c r="BB27" s="370"/>
      <c r="BC27" s="371"/>
    </row>
    <row r="28" spans="1:55" ht="30" customHeight="1" thickBot="1">
      <c r="A28" s="278" t="s">
        <v>15</v>
      </c>
      <c r="B28" s="132" t="s">
        <v>64</v>
      </c>
      <c r="C28" s="374" t="s">
        <v>251</v>
      </c>
      <c r="D28" s="375"/>
      <c r="E28" s="375"/>
      <c r="F28" s="375"/>
      <c r="G28" s="375"/>
      <c r="H28" s="375"/>
      <c r="I28" s="375"/>
      <c r="J28" s="375"/>
      <c r="K28" s="375"/>
      <c r="L28" s="375"/>
      <c r="M28" s="375"/>
      <c r="N28" s="375"/>
      <c r="O28" s="375"/>
      <c r="P28" s="375"/>
      <c r="Q28" s="375"/>
      <c r="R28" s="375"/>
      <c r="S28" s="375"/>
      <c r="T28" s="375"/>
      <c r="U28" s="375"/>
      <c r="V28" s="375"/>
      <c r="W28" s="375"/>
      <c r="X28" s="375"/>
      <c r="Y28" s="375"/>
      <c r="Z28" s="375"/>
      <c r="AA28" s="375"/>
      <c r="AB28" s="375"/>
      <c r="AC28" s="375"/>
      <c r="AD28" s="375"/>
      <c r="AE28" s="375"/>
      <c r="AF28" s="375"/>
      <c r="AG28" s="375"/>
      <c r="AH28" s="375"/>
      <c r="AI28" s="375"/>
      <c r="AJ28" s="375"/>
      <c r="AK28" s="375"/>
      <c r="AL28" s="375"/>
      <c r="AM28" s="375"/>
      <c r="AN28" s="375"/>
      <c r="AO28" s="375"/>
      <c r="AP28" s="375"/>
      <c r="AQ28" s="375"/>
      <c r="AR28" s="375"/>
      <c r="AS28" s="375"/>
      <c r="AT28" s="375"/>
      <c r="AU28" s="375"/>
      <c r="AV28" s="375"/>
      <c r="AW28" s="375"/>
      <c r="AX28" s="375"/>
      <c r="AY28" s="375"/>
      <c r="AZ28" s="375"/>
      <c r="BA28" s="375"/>
      <c r="BB28" s="375"/>
      <c r="BC28" s="376"/>
    </row>
    <row r="29" spans="1:55" ht="18.75" customHeight="1">
      <c r="A29" s="279"/>
      <c r="B29" s="518" t="s">
        <v>174</v>
      </c>
      <c r="C29" s="377" t="s">
        <v>252</v>
      </c>
      <c r="D29" s="378"/>
      <c r="E29" s="378"/>
      <c r="F29" s="378"/>
      <c r="G29" s="378"/>
      <c r="H29" s="378"/>
      <c r="I29" s="378"/>
      <c r="J29" s="378"/>
      <c r="K29" s="378"/>
      <c r="L29" s="378"/>
      <c r="M29" s="378"/>
      <c r="N29" s="378"/>
      <c r="O29" s="378"/>
      <c r="P29" s="378"/>
      <c r="Q29" s="378"/>
      <c r="R29" s="378"/>
      <c r="S29" s="378"/>
      <c r="T29" s="378"/>
      <c r="U29" s="378"/>
      <c r="V29" s="378"/>
      <c r="W29" s="378"/>
      <c r="X29" s="378"/>
      <c r="Y29" s="378"/>
      <c r="Z29" s="378"/>
      <c r="AA29" s="378"/>
      <c r="AB29" s="378"/>
      <c r="AC29" s="378"/>
      <c r="AD29" s="378"/>
      <c r="AE29" s="378"/>
      <c r="AF29" s="378"/>
      <c r="AG29" s="378"/>
      <c r="AH29" s="378"/>
      <c r="AI29" s="378"/>
      <c r="AJ29" s="378"/>
      <c r="AK29" s="378"/>
      <c r="AL29" s="378"/>
      <c r="AM29" s="378"/>
      <c r="AN29" s="378"/>
      <c r="AO29" s="378"/>
      <c r="AP29" s="378"/>
      <c r="AQ29" s="378"/>
      <c r="AR29" s="378"/>
      <c r="AS29" s="378"/>
      <c r="AT29" s="378"/>
      <c r="AU29" s="378"/>
      <c r="AV29" s="378"/>
      <c r="AW29" s="378"/>
      <c r="AX29" s="378"/>
      <c r="AY29" s="378"/>
      <c r="AZ29" s="378"/>
      <c r="BA29" s="378"/>
      <c r="BB29" s="378"/>
      <c r="BC29" s="379"/>
    </row>
    <row r="30" spans="1:55" ht="18.75" customHeight="1">
      <c r="A30" s="279"/>
      <c r="B30" s="519"/>
      <c r="C30" s="380"/>
      <c r="D30" s="381"/>
      <c r="E30" s="381"/>
      <c r="F30" s="381"/>
      <c r="G30" s="381"/>
      <c r="H30" s="381"/>
      <c r="I30" s="381"/>
      <c r="J30" s="381"/>
      <c r="K30" s="381"/>
      <c r="L30" s="381"/>
      <c r="M30" s="381"/>
      <c r="N30" s="381"/>
      <c r="O30" s="381"/>
      <c r="P30" s="381"/>
      <c r="Q30" s="381"/>
      <c r="R30" s="381"/>
      <c r="S30" s="381"/>
      <c r="T30" s="381"/>
      <c r="U30" s="381"/>
      <c r="V30" s="381"/>
      <c r="W30" s="381"/>
      <c r="X30" s="381"/>
      <c r="Y30" s="381"/>
      <c r="Z30" s="381"/>
      <c r="AA30" s="381"/>
      <c r="AB30" s="381"/>
      <c r="AC30" s="381"/>
      <c r="AD30" s="381"/>
      <c r="AE30" s="381"/>
      <c r="AF30" s="381"/>
      <c r="AG30" s="381"/>
      <c r="AH30" s="381"/>
      <c r="AI30" s="381"/>
      <c r="AJ30" s="381"/>
      <c r="AK30" s="381"/>
      <c r="AL30" s="381"/>
      <c r="AM30" s="381"/>
      <c r="AN30" s="381"/>
      <c r="AO30" s="381"/>
      <c r="AP30" s="381"/>
      <c r="AQ30" s="381"/>
      <c r="AR30" s="381"/>
      <c r="AS30" s="381"/>
      <c r="AT30" s="381"/>
      <c r="AU30" s="381"/>
      <c r="AV30" s="381"/>
      <c r="AW30" s="381"/>
      <c r="AX30" s="381"/>
      <c r="AY30" s="381"/>
      <c r="AZ30" s="381"/>
      <c r="BA30" s="381"/>
      <c r="BB30" s="381"/>
      <c r="BC30" s="382"/>
    </row>
    <row r="31" spans="1:55" ht="18.75" customHeight="1">
      <c r="A31" s="279"/>
      <c r="B31" s="519"/>
      <c r="C31" s="380"/>
      <c r="D31" s="381"/>
      <c r="E31" s="381"/>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81"/>
      <c r="AM31" s="381"/>
      <c r="AN31" s="381"/>
      <c r="AO31" s="381"/>
      <c r="AP31" s="381"/>
      <c r="AQ31" s="381"/>
      <c r="AR31" s="381"/>
      <c r="AS31" s="381"/>
      <c r="AT31" s="381"/>
      <c r="AU31" s="381"/>
      <c r="AV31" s="381"/>
      <c r="AW31" s="381"/>
      <c r="AX31" s="381"/>
      <c r="AY31" s="381"/>
      <c r="AZ31" s="381"/>
      <c r="BA31" s="381"/>
      <c r="BB31" s="381"/>
      <c r="BC31" s="382"/>
    </row>
    <row r="32" spans="1:55" ht="18.75" customHeight="1">
      <c r="A32" s="279"/>
      <c r="B32" s="519"/>
      <c r="C32" s="380"/>
      <c r="D32" s="381"/>
      <c r="E32" s="381"/>
      <c r="F32" s="381"/>
      <c r="G32" s="381"/>
      <c r="H32" s="381"/>
      <c r="I32" s="381"/>
      <c r="J32" s="381"/>
      <c r="K32" s="381"/>
      <c r="L32" s="381"/>
      <c r="M32" s="381"/>
      <c r="N32" s="381"/>
      <c r="O32" s="381"/>
      <c r="P32" s="381"/>
      <c r="Q32" s="381"/>
      <c r="R32" s="381"/>
      <c r="S32" s="381"/>
      <c r="T32" s="381"/>
      <c r="U32" s="381"/>
      <c r="V32" s="381"/>
      <c r="W32" s="381"/>
      <c r="X32" s="381"/>
      <c r="Y32" s="381"/>
      <c r="Z32" s="381"/>
      <c r="AA32" s="381"/>
      <c r="AB32" s="381"/>
      <c r="AC32" s="381"/>
      <c r="AD32" s="381"/>
      <c r="AE32" s="381"/>
      <c r="AF32" s="381"/>
      <c r="AG32" s="381"/>
      <c r="AH32" s="381"/>
      <c r="AI32" s="381"/>
      <c r="AJ32" s="381"/>
      <c r="AK32" s="381"/>
      <c r="AL32" s="381"/>
      <c r="AM32" s="381"/>
      <c r="AN32" s="381"/>
      <c r="AO32" s="381"/>
      <c r="AP32" s="381"/>
      <c r="AQ32" s="381"/>
      <c r="AR32" s="381"/>
      <c r="AS32" s="381"/>
      <c r="AT32" s="381"/>
      <c r="AU32" s="381"/>
      <c r="AV32" s="381"/>
      <c r="AW32" s="381"/>
      <c r="AX32" s="381"/>
      <c r="AY32" s="381"/>
      <c r="AZ32" s="381"/>
      <c r="BA32" s="381"/>
      <c r="BB32" s="381"/>
      <c r="BC32" s="382"/>
    </row>
    <row r="33" spans="1:55" ht="18.75" customHeight="1">
      <c r="A33" s="279"/>
      <c r="B33" s="519"/>
      <c r="C33" s="380"/>
      <c r="D33" s="381"/>
      <c r="E33" s="381"/>
      <c r="F33" s="381"/>
      <c r="G33" s="381"/>
      <c r="H33" s="381"/>
      <c r="I33" s="381"/>
      <c r="J33" s="381"/>
      <c r="K33" s="381"/>
      <c r="L33" s="381"/>
      <c r="M33" s="381"/>
      <c r="N33" s="381"/>
      <c r="O33" s="381"/>
      <c r="P33" s="381"/>
      <c r="Q33" s="381"/>
      <c r="R33" s="381"/>
      <c r="S33" s="381"/>
      <c r="T33" s="381"/>
      <c r="U33" s="381"/>
      <c r="V33" s="381"/>
      <c r="W33" s="381"/>
      <c r="X33" s="381"/>
      <c r="Y33" s="381"/>
      <c r="Z33" s="381"/>
      <c r="AA33" s="381"/>
      <c r="AB33" s="381"/>
      <c r="AC33" s="381"/>
      <c r="AD33" s="381"/>
      <c r="AE33" s="381"/>
      <c r="AF33" s="381"/>
      <c r="AG33" s="381"/>
      <c r="AH33" s="381"/>
      <c r="AI33" s="381"/>
      <c r="AJ33" s="381"/>
      <c r="AK33" s="381"/>
      <c r="AL33" s="381"/>
      <c r="AM33" s="381"/>
      <c r="AN33" s="381"/>
      <c r="AO33" s="381"/>
      <c r="AP33" s="381"/>
      <c r="AQ33" s="381"/>
      <c r="AR33" s="381"/>
      <c r="AS33" s="381"/>
      <c r="AT33" s="381"/>
      <c r="AU33" s="381"/>
      <c r="AV33" s="381"/>
      <c r="AW33" s="381"/>
      <c r="AX33" s="381"/>
      <c r="AY33" s="381"/>
      <c r="AZ33" s="381"/>
      <c r="BA33" s="381"/>
      <c r="BB33" s="381"/>
      <c r="BC33" s="382"/>
    </row>
    <row r="34" spans="1:55" ht="18.75" customHeight="1">
      <c r="A34" s="279"/>
      <c r="B34" s="519"/>
      <c r="C34" s="380"/>
      <c r="D34" s="381"/>
      <c r="E34" s="381"/>
      <c r="F34" s="381"/>
      <c r="G34" s="381"/>
      <c r="H34" s="381"/>
      <c r="I34" s="381"/>
      <c r="J34" s="381"/>
      <c r="K34" s="381"/>
      <c r="L34" s="381"/>
      <c r="M34" s="381"/>
      <c r="N34" s="381"/>
      <c r="O34" s="381"/>
      <c r="P34" s="381"/>
      <c r="Q34" s="381"/>
      <c r="R34" s="381"/>
      <c r="S34" s="381"/>
      <c r="T34" s="381"/>
      <c r="U34" s="381"/>
      <c r="V34" s="381"/>
      <c r="W34" s="381"/>
      <c r="X34" s="381"/>
      <c r="Y34" s="381"/>
      <c r="Z34" s="381"/>
      <c r="AA34" s="381"/>
      <c r="AB34" s="381"/>
      <c r="AC34" s="381"/>
      <c r="AD34" s="381"/>
      <c r="AE34" s="381"/>
      <c r="AF34" s="381"/>
      <c r="AG34" s="381"/>
      <c r="AH34" s="381"/>
      <c r="AI34" s="381"/>
      <c r="AJ34" s="381"/>
      <c r="AK34" s="381"/>
      <c r="AL34" s="381"/>
      <c r="AM34" s="381"/>
      <c r="AN34" s="381"/>
      <c r="AO34" s="381"/>
      <c r="AP34" s="381"/>
      <c r="AQ34" s="381"/>
      <c r="AR34" s="381"/>
      <c r="AS34" s="381"/>
      <c r="AT34" s="381"/>
      <c r="AU34" s="381"/>
      <c r="AV34" s="381"/>
      <c r="AW34" s="381"/>
      <c r="AX34" s="381"/>
      <c r="AY34" s="381"/>
      <c r="AZ34" s="381"/>
      <c r="BA34" s="381"/>
      <c r="BB34" s="381"/>
      <c r="BC34" s="382"/>
    </row>
    <row r="35" spans="1:55" ht="18.75" customHeight="1">
      <c r="A35" s="279"/>
      <c r="B35" s="519"/>
      <c r="C35" s="380"/>
      <c r="D35" s="381"/>
      <c r="E35" s="381"/>
      <c r="F35" s="381"/>
      <c r="G35" s="381"/>
      <c r="H35" s="381"/>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1"/>
      <c r="AJ35" s="381"/>
      <c r="AK35" s="381"/>
      <c r="AL35" s="381"/>
      <c r="AM35" s="381"/>
      <c r="AN35" s="381"/>
      <c r="AO35" s="381"/>
      <c r="AP35" s="381"/>
      <c r="AQ35" s="381"/>
      <c r="AR35" s="381"/>
      <c r="AS35" s="381"/>
      <c r="AT35" s="381"/>
      <c r="AU35" s="381"/>
      <c r="AV35" s="381"/>
      <c r="AW35" s="381"/>
      <c r="AX35" s="381"/>
      <c r="AY35" s="381"/>
      <c r="AZ35" s="381"/>
      <c r="BA35" s="381"/>
      <c r="BB35" s="381"/>
      <c r="BC35" s="382"/>
    </row>
    <row r="36" spans="1:55" ht="18.75" customHeight="1">
      <c r="A36" s="279"/>
      <c r="B36" s="520"/>
      <c r="C36" s="383"/>
      <c r="D36" s="384"/>
      <c r="E36" s="384"/>
      <c r="F36" s="384"/>
      <c r="G36" s="384"/>
      <c r="H36" s="384"/>
      <c r="I36" s="384"/>
      <c r="J36" s="384"/>
      <c r="K36" s="384"/>
      <c r="L36" s="384"/>
      <c r="M36" s="384"/>
      <c r="N36" s="384"/>
      <c r="O36" s="384"/>
      <c r="P36" s="384"/>
      <c r="Q36" s="384"/>
      <c r="R36" s="384"/>
      <c r="S36" s="384"/>
      <c r="T36" s="384"/>
      <c r="U36" s="384"/>
      <c r="V36" s="384"/>
      <c r="W36" s="384"/>
      <c r="X36" s="384"/>
      <c r="Y36" s="384"/>
      <c r="Z36" s="384"/>
      <c r="AA36" s="384"/>
      <c r="AB36" s="384"/>
      <c r="AC36" s="384"/>
      <c r="AD36" s="384"/>
      <c r="AE36" s="384"/>
      <c r="AF36" s="384"/>
      <c r="AG36" s="384"/>
      <c r="AH36" s="384"/>
      <c r="AI36" s="384"/>
      <c r="AJ36" s="384"/>
      <c r="AK36" s="384"/>
      <c r="AL36" s="384"/>
      <c r="AM36" s="384"/>
      <c r="AN36" s="384"/>
      <c r="AO36" s="384"/>
      <c r="AP36" s="384"/>
      <c r="AQ36" s="384"/>
      <c r="AR36" s="384"/>
      <c r="AS36" s="384"/>
      <c r="AT36" s="384"/>
      <c r="AU36" s="384"/>
      <c r="AV36" s="384"/>
      <c r="AW36" s="384"/>
      <c r="AX36" s="384"/>
      <c r="AY36" s="384"/>
      <c r="AZ36" s="384"/>
      <c r="BA36" s="384"/>
      <c r="BB36" s="384"/>
      <c r="BC36" s="385"/>
    </row>
    <row r="37" spans="1:59" ht="19.5" customHeight="1">
      <c r="A37" s="279"/>
      <c r="B37" s="455" t="s">
        <v>63</v>
      </c>
      <c r="C37" s="450">
        <v>9</v>
      </c>
      <c r="D37" s="347"/>
      <c r="E37" s="347"/>
      <c r="F37" s="347"/>
      <c r="G37" s="372" t="s">
        <v>9</v>
      </c>
      <c r="H37" s="372"/>
      <c r="I37" s="347">
        <v>1</v>
      </c>
      <c r="J37" s="347"/>
      <c r="K37" s="347"/>
      <c r="L37" s="347"/>
      <c r="M37" s="372" t="s">
        <v>22</v>
      </c>
      <c r="N37" s="372"/>
      <c r="O37" s="373" t="s">
        <v>23</v>
      </c>
      <c r="P37" s="373"/>
      <c r="Q37" s="347">
        <v>9</v>
      </c>
      <c r="R37" s="347"/>
      <c r="S37" s="347"/>
      <c r="T37" s="347"/>
      <c r="U37" s="372" t="s">
        <v>9</v>
      </c>
      <c r="V37" s="372"/>
      <c r="W37" s="347">
        <v>25</v>
      </c>
      <c r="X37" s="347"/>
      <c r="Y37" s="347"/>
      <c r="Z37" s="347"/>
      <c r="AA37" s="372" t="s">
        <v>22</v>
      </c>
      <c r="AB37" s="372"/>
      <c r="AC37" s="85"/>
      <c r="AD37" s="113"/>
      <c r="AE37" s="113"/>
      <c r="AF37" s="113"/>
      <c r="AG37" s="113"/>
      <c r="AH37" s="113"/>
      <c r="AI37" s="113"/>
      <c r="AJ37" s="113"/>
      <c r="AK37" s="113"/>
      <c r="AL37" s="113"/>
      <c r="AM37" s="133" t="s">
        <v>25</v>
      </c>
      <c r="AN37" s="373" t="s">
        <v>94</v>
      </c>
      <c r="AO37" s="373"/>
      <c r="AP37" s="134" t="s">
        <v>26</v>
      </c>
      <c r="AR37" s="432" t="s">
        <v>206</v>
      </c>
      <c r="AS37" s="432"/>
      <c r="AT37" s="432"/>
      <c r="AU37" s="432"/>
      <c r="AV37" s="432"/>
      <c r="AW37" s="432"/>
      <c r="AX37" s="432"/>
      <c r="AY37" s="432"/>
      <c r="AZ37" s="432"/>
      <c r="BA37" s="432"/>
      <c r="BB37" s="432"/>
      <c r="BC37" s="433"/>
      <c r="BD37" s="2"/>
      <c r="BG37" s="135"/>
    </row>
    <row r="38" spans="1:59" ht="40.5" customHeight="1">
      <c r="A38" s="279"/>
      <c r="B38" s="456"/>
      <c r="C38" s="357" t="s">
        <v>278</v>
      </c>
      <c r="D38" s="358"/>
      <c r="E38" s="358"/>
      <c r="F38" s="358"/>
      <c r="G38" s="358"/>
      <c r="H38" s="358"/>
      <c r="I38" s="358"/>
      <c r="J38" s="358"/>
      <c r="K38" s="358"/>
      <c r="L38" s="358"/>
      <c r="M38" s="358"/>
      <c r="N38" s="358"/>
      <c r="O38" s="358"/>
      <c r="P38" s="358"/>
      <c r="Q38" s="358"/>
      <c r="R38" s="358"/>
      <c r="S38" s="358"/>
      <c r="T38" s="358"/>
      <c r="U38" s="358"/>
      <c r="V38" s="358"/>
      <c r="W38" s="358"/>
      <c r="X38" s="358"/>
      <c r="Y38" s="358"/>
      <c r="Z38" s="358"/>
      <c r="AA38" s="358"/>
      <c r="AB38" s="358"/>
      <c r="AC38" s="358"/>
      <c r="AD38" s="358"/>
      <c r="AE38" s="358"/>
      <c r="AF38" s="358"/>
      <c r="AG38" s="358"/>
      <c r="AH38" s="358"/>
      <c r="AI38" s="358"/>
      <c r="AJ38" s="358"/>
      <c r="AK38" s="358"/>
      <c r="AL38" s="358"/>
      <c r="AM38" s="358"/>
      <c r="AN38" s="358"/>
      <c r="AO38" s="358"/>
      <c r="AP38" s="358"/>
      <c r="AQ38" s="358"/>
      <c r="AR38" s="358"/>
      <c r="AS38" s="358"/>
      <c r="AT38" s="358"/>
      <c r="AU38" s="358"/>
      <c r="AV38" s="358"/>
      <c r="AW38" s="358"/>
      <c r="AX38" s="358"/>
      <c r="AY38" s="358"/>
      <c r="AZ38" s="358"/>
      <c r="BA38" s="358"/>
      <c r="BB38" s="358"/>
      <c r="BC38" s="359"/>
      <c r="BD38" s="2"/>
      <c r="BG38" s="135"/>
    </row>
    <row r="39" spans="1:59" ht="19.5" customHeight="1">
      <c r="A39" s="279"/>
      <c r="B39" s="455" t="s">
        <v>24</v>
      </c>
      <c r="C39" s="457" t="s">
        <v>25</v>
      </c>
      <c r="D39" s="458"/>
      <c r="E39" s="451">
        <v>10</v>
      </c>
      <c r="F39" s="451"/>
      <c r="G39" s="451"/>
      <c r="H39" s="354" t="s">
        <v>26</v>
      </c>
      <c r="I39" s="354"/>
      <c r="J39" s="353" t="s">
        <v>27</v>
      </c>
      <c r="K39" s="353"/>
      <c r="L39" s="353"/>
      <c r="M39" s="353"/>
      <c r="N39" s="114"/>
      <c r="O39" s="114"/>
      <c r="P39" s="114"/>
      <c r="Q39" s="114"/>
      <c r="R39" s="114"/>
      <c r="S39" s="114"/>
      <c r="T39" s="223" t="s">
        <v>279</v>
      </c>
      <c r="U39" s="114"/>
      <c r="V39" s="114"/>
      <c r="W39" s="114"/>
      <c r="X39" s="114"/>
      <c r="Y39" s="114"/>
      <c r="Z39" s="114"/>
      <c r="AA39" s="114"/>
      <c r="AB39" s="114"/>
      <c r="AC39" s="114"/>
      <c r="AD39" s="114"/>
      <c r="AE39" s="114"/>
      <c r="AF39" s="114"/>
      <c r="AG39" s="114"/>
      <c r="AH39" s="114"/>
      <c r="AI39" s="114"/>
      <c r="AJ39" s="114"/>
      <c r="AK39" s="114"/>
      <c r="AL39" s="114"/>
      <c r="AM39" s="136" t="s">
        <v>25</v>
      </c>
      <c r="AN39" s="354" t="s">
        <v>94</v>
      </c>
      <c r="AO39" s="354"/>
      <c r="AP39" s="137" t="s">
        <v>26</v>
      </c>
      <c r="AR39" s="521" t="s">
        <v>206</v>
      </c>
      <c r="AS39" s="521"/>
      <c r="AT39" s="521"/>
      <c r="AU39" s="521"/>
      <c r="AV39" s="521"/>
      <c r="AW39" s="521"/>
      <c r="AX39" s="521"/>
      <c r="AY39" s="521"/>
      <c r="AZ39" s="521"/>
      <c r="BA39" s="521"/>
      <c r="BB39" s="521"/>
      <c r="BC39" s="522"/>
      <c r="BG39" s="135"/>
    </row>
    <row r="40" spans="1:59" ht="19.5" customHeight="1">
      <c r="A40" s="279"/>
      <c r="B40" s="456"/>
      <c r="C40" s="447" t="s">
        <v>95</v>
      </c>
      <c r="D40" s="448"/>
      <c r="E40" s="448"/>
      <c r="F40" s="448"/>
      <c r="G40" s="449"/>
      <c r="H40" s="122" t="s">
        <v>18</v>
      </c>
      <c r="I40" s="354" t="s">
        <v>94</v>
      </c>
      <c r="J40" s="354"/>
      <c r="K40" s="122" t="s">
        <v>19</v>
      </c>
      <c r="L40" s="353" t="s">
        <v>96</v>
      </c>
      <c r="M40" s="353"/>
      <c r="N40" s="353"/>
      <c r="O40" s="353"/>
      <c r="P40" s="353"/>
      <c r="Q40" s="122" t="s">
        <v>18</v>
      </c>
      <c r="R40" s="354" t="s">
        <v>94</v>
      </c>
      <c r="S40" s="354"/>
      <c r="T40" s="122" t="s">
        <v>19</v>
      </c>
      <c r="U40" s="353" t="s">
        <v>97</v>
      </c>
      <c r="V40" s="353"/>
      <c r="W40" s="353"/>
      <c r="X40" s="353"/>
      <c r="Y40" s="353"/>
      <c r="Z40" s="122" t="s">
        <v>18</v>
      </c>
      <c r="AA40" s="354" t="s">
        <v>94</v>
      </c>
      <c r="AB40" s="354"/>
      <c r="AC40" s="122" t="s">
        <v>19</v>
      </c>
      <c r="AD40" s="354" t="s">
        <v>98</v>
      </c>
      <c r="AE40" s="354"/>
      <c r="AF40" s="354"/>
      <c r="AG40" s="354"/>
      <c r="AH40" s="86" t="s">
        <v>89</v>
      </c>
      <c r="AI40" s="86"/>
      <c r="AJ40" s="86"/>
      <c r="AK40" s="86"/>
      <c r="AL40" s="86" t="s">
        <v>20</v>
      </c>
      <c r="AM40" s="386"/>
      <c r="AN40" s="386"/>
      <c r="AO40" s="386"/>
      <c r="AP40" s="386"/>
      <c r="AQ40" s="386"/>
      <c r="AR40" s="386"/>
      <c r="AS40" s="386"/>
      <c r="AT40" s="386"/>
      <c r="AU40" s="386"/>
      <c r="AV40" s="386"/>
      <c r="AW40" s="386"/>
      <c r="AX40" s="386"/>
      <c r="AY40" s="386"/>
      <c r="AZ40" s="386"/>
      <c r="BA40" s="386"/>
      <c r="BB40" s="386"/>
      <c r="BC40" s="87" t="s">
        <v>21</v>
      </c>
      <c r="BG40" s="135"/>
    </row>
    <row r="41" spans="1:55" ht="19.5" customHeight="1">
      <c r="A41" s="279"/>
      <c r="B41" s="224" t="s">
        <v>28</v>
      </c>
      <c r="C41" s="471">
        <v>0.3541666666666667</v>
      </c>
      <c r="D41" s="446"/>
      <c r="E41" s="446"/>
      <c r="F41" s="446"/>
      <c r="G41" s="446"/>
      <c r="H41" s="446"/>
      <c r="I41" s="446"/>
      <c r="J41" s="446"/>
      <c r="K41" s="446"/>
      <c r="L41" s="446"/>
      <c r="M41" s="355" t="s">
        <v>30</v>
      </c>
      <c r="N41" s="355"/>
      <c r="O41" s="355"/>
      <c r="P41" s="446">
        <v>0.71875</v>
      </c>
      <c r="Q41" s="446"/>
      <c r="R41" s="446"/>
      <c r="S41" s="446"/>
      <c r="T41" s="446"/>
      <c r="U41" s="446"/>
      <c r="V41" s="446"/>
      <c r="W41" s="446"/>
      <c r="X41" s="446"/>
      <c r="Y41" s="446"/>
      <c r="Z41" s="355" t="s">
        <v>31</v>
      </c>
      <c r="AA41" s="355"/>
      <c r="AB41" s="355"/>
      <c r="AC41" s="355"/>
      <c r="AD41" s="355"/>
      <c r="AE41" s="452">
        <v>60</v>
      </c>
      <c r="AF41" s="452"/>
      <c r="AG41" s="452"/>
      <c r="AH41" s="355" t="s">
        <v>32</v>
      </c>
      <c r="AI41" s="355"/>
      <c r="AJ41" s="355"/>
      <c r="AK41" s="355"/>
      <c r="AL41" s="355"/>
      <c r="AM41" s="355"/>
      <c r="AN41" s="355"/>
      <c r="AO41" s="355"/>
      <c r="AP41" s="355"/>
      <c r="AQ41" s="355"/>
      <c r="AR41" s="355"/>
      <c r="AS41" s="355"/>
      <c r="AT41" s="355"/>
      <c r="AU41" s="355"/>
      <c r="AV41" s="355"/>
      <c r="AW41" s="355"/>
      <c r="AX41" s="355"/>
      <c r="AY41" s="355"/>
      <c r="AZ41" s="355"/>
      <c r="BA41" s="355"/>
      <c r="BB41" s="355"/>
      <c r="BC41" s="356"/>
    </row>
    <row r="42" spans="1:55" ht="19.5" customHeight="1">
      <c r="A42" s="279"/>
      <c r="B42" s="129" t="s">
        <v>16</v>
      </c>
      <c r="C42" s="273" t="s">
        <v>253</v>
      </c>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4"/>
      <c r="AY42" s="274"/>
      <c r="AZ42" s="274"/>
      <c r="BA42" s="274"/>
      <c r="BB42" s="274"/>
      <c r="BC42" s="275"/>
    </row>
    <row r="43" spans="1:55" ht="21.75" customHeight="1">
      <c r="A43" s="279"/>
      <c r="B43" s="138" t="s">
        <v>156</v>
      </c>
      <c r="C43" s="273" t="s">
        <v>254</v>
      </c>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4"/>
      <c r="AZ43" s="274"/>
      <c r="BA43" s="274"/>
      <c r="BB43" s="274"/>
      <c r="BC43" s="275"/>
    </row>
    <row r="44" spans="1:55" ht="21.75" customHeight="1" thickBot="1">
      <c r="A44" s="280"/>
      <c r="B44" s="139" t="s">
        <v>17</v>
      </c>
      <c r="C44" s="463" t="s">
        <v>255</v>
      </c>
      <c r="D44" s="464"/>
      <c r="E44" s="464"/>
      <c r="F44" s="464"/>
      <c r="G44" s="464"/>
      <c r="H44" s="464"/>
      <c r="I44" s="464"/>
      <c r="J44" s="464"/>
      <c r="K44" s="464"/>
      <c r="L44" s="464"/>
      <c r="M44" s="464"/>
      <c r="N44" s="464"/>
      <c r="O44" s="464"/>
      <c r="P44" s="464"/>
      <c r="Q44" s="464"/>
      <c r="R44" s="464"/>
      <c r="S44" s="464"/>
      <c r="T44" s="464"/>
      <c r="U44" s="464"/>
      <c r="V44" s="464"/>
      <c r="W44" s="464"/>
      <c r="X44" s="464"/>
      <c r="Y44" s="464"/>
      <c r="Z44" s="464"/>
      <c r="AA44" s="464"/>
      <c r="AB44" s="464"/>
      <c r="AC44" s="464"/>
      <c r="AD44" s="464"/>
      <c r="AE44" s="464"/>
      <c r="AF44" s="464"/>
      <c r="AG44" s="464"/>
      <c r="AH44" s="464"/>
      <c r="AI44" s="464"/>
      <c r="AJ44" s="464"/>
      <c r="AK44" s="464"/>
      <c r="AL44" s="464"/>
      <c r="AM44" s="464"/>
      <c r="AN44" s="464"/>
      <c r="AO44" s="464"/>
      <c r="AP44" s="464"/>
      <c r="AQ44" s="464"/>
      <c r="AR44" s="464"/>
      <c r="AS44" s="464"/>
      <c r="AT44" s="464"/>
      <c r="AU44" s="464"/>
      <c r="AV44" s="464"/>
      <c r="AW44" s="464"/>
      <c r="AX44" s="464"/>
      <c r="AY44" s="464"/>
      <c r="AZ44" s="464"/>
      <c r="BA44" s="464"/>
      <c r="BB44" s="464"/>
      <c r="BC44" s="465"/>
    </row>
    <row r="45" spans="1:58" s="5" customFormat="1" ht="1.5" customHeight="1">
      <c r="A45" s="88"/>
      <c r="B45" s="8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4"/>
      <c r="BE45" s="4"/>
      <c r="BF45" s="4"/>
    </row>
    <row r="46" spans="1:58" s="5" customFormat="1" ht="1.5" customHeight="1" thickBot="1">
      <c r="A46" s="90"/>
      <c r="B46" s="91"/>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4"/>
      <c r="BE46" s="4"/>
      <c r="BF46" s="4"/>
    </row>
    <row r="47" spans="1:55" ht="39.75" customHeight="1" thickBot="1">
      <c r="A47" s="472" t="s">
        <v>33</v>
      </c>
      <c r="B47" s="473"/>
      <c r="C47" s="460" t="str">
        <f>C4</f>
        <v>○○製造株式会社</v>
      </c>
      <c r="D47" s="461"/>
      <c r="E47" s="461"/>
      <c r="F47" s="461"/>
      <c r="G47" s="461"/>
      <c r="H47" s="461"/>
      <c r="I47" s="461"/>
      <c r="J47" s="461"/>
      <c r="K47" s="461"/>
      <c r="L47" s="461"/>
      <c r="M47" s="461"/>
      <c r="N47" s="461"/>
      <c r="O47" s="461"/>
      <c r="P47" s="461"/>
      <c r="Q47" s="461"/>
      <c r="R47" s="461"/>
      <c r="S47" s="461"/>
      <c r="T47" s="461"/>
      <c r="U47" s="461"/>
      <c r="V47" s="461"/>
      <c r="W47" s="461"/>
      <c r="X47" s="461"/>
      <c r="Y47" s="461"/>
      <c r="Z47" s="461"/>
      <c r="AA47" s="461"/>
      <c r="AB47" s="461"/>
      <c r="AC47" s="461"/>
      <c r="AD47" s="461"/>
      <c r="AE47" s="461"/>
      <c r="AF47" s="461"/>
      <c r="AG47" s="461"/>
      <c r="AH47" s="461"/>
      <c r="AI47" s="461"/>
      <c r="AJ47" s="461"/>
      <c r="AK47" s="461"/>
      <c r="AL47" s="461"/>
      <c r="AM47" s="461"/>
      <c r="AN47" s="461"/>
      <c r="AO47" s="461"/>
      <c r="AP47" s="461"/>
      <c r="AQ47" s="461"/>
      <c r="AR47" s="461"/>
      <c r="AS47" s="461"/>
      <c r="AT47" s="461"/>
      <c r="AU47" s="461"/>
      <c r="AV47" s="461"/>
      <c r="AW47" s="461"/>
      <c r="AX47" s="461"/>
      <c r="AY47" s="461"/>
      <c r="AZ47" s="461"/>
      <c r="BA47" s="461"/>
      <c r="BB47" s="461"/>
      <c r="BC47" s="462"/>
    </row>
    <row r="48" spans="1:55" ht="19.5" customHeight="1">
      <c r="A48" s="278" t="s">
        <v>34</v>
      </c>
      <c r="B48" s="140" t="s">
        <v>37</v>
      </c>
      <c r="C48" s="141" t="s">
        <v>18</v>
      </c>
      <c r="D48" s="459" t="s">
        <v>94</v>
      </c>
      <c r="E48" s="459"/>
      <c r="F48" s="143" t="s">
        <v>26</v>
      </c>
      <c r="G48" s="295" t="s">
        <v>100</v>
      </c>
      <c r="H48" s="295"/>
      <c r="I48" s="295"/>
      <c r="J48" s="295"/>
      <c r="K48" s="295"/>
      <c r="L48" s="295"/>
      <c r="M48" s="143" t="s">
        <v>25</v>
      </c>
      <c r="N48" s="459"/>
      <c r="O48" s="459"/>
      <c r="P48" s="143" t="s">
        <v>26</v>
      </c>
      <c r="Q48" s="295" t="s">
        <v>38</v>
      </c>
      <c r="R48" s="295"/>
      <c r="S48" s="295"/>
      <c r="T48" s="295"/>
      <c r="U48" s="295"/>
      <c r="V48" s="295"/>
      <c r="W48" s="295"/>
      <c r="X48" s="295"/>
      <c r="Y48" s="142" t="s">
        <v>25</v>
      </c>
      <c r="Z48" s="459"/>
      <c r="AA48" s="459"/>
      <c r="AB48" s="143" t="s">
        <v>26</v>
      </c>
      <c r="AC48" s="295" t="s">
        <v>228</v>
      </c>
      <c r="AD48" s="295"/>
      <c r="AE48" s="295"/>
      <c r="AF48" s="295"/>
      <c r="AG48" s="295"/>
      <c r="AH48" s="295"/>
      <c r="AI48" s="295"/>
      <c r="AJ48" s="295"/>
      <c r="AK48" s="295"/>
      <c r="AL48" s="295"/>
      <c r="AM48" s="295"/>
      <c r="AN48" s="295"/>
      <c r="AO48" s="295"/>
      <c r="AP48" s="295"/>
      <c r="AQ48" s="295"/>
      <c r="AR48" s="295"/>
      <c r="AS48" s="295"/>
      <c r="AT48" s="295"/>
      <c r="AU48" s="295"/>
      <c r="AV48" s="295"/>
      <c r="AW48" s="295"/>
      <c r="AX48" s="295"/>
      <c r="AY48" s="295"/>
      <c r="AZ48" s="295"/>
      <c r="BA48" s="295"/>
      <c r="BB48" s="295"/>
      <c r="BC48" s="478"/>
    </row>
    <row r="49" spans="1:55" ht="19.5" customHeight="1">
      <c r="A49" s="279"/>
      <c r="B49" s="399"/>
      <c r="C49" s="94" t="s">
        <v>25</v>
      </c>
      <c r="D49" s="348"/>
      <c r="E49" s="348"/>
      <c r="F49" s="147" t="s">
        <v>26</v>
      </c>
      <c r="G49" s="466" t="s">
        <v>39</v>
      </c>
      <c r="H49" s="466"/>
      <c r="I49" s="466"/>
      <c r="J49" s="466"/>
      <c r="K49" s="466"/>
      <c r="L49" s="466"/>
      <c r="M49" s="466"/>
      <c r="N49" s="466"/>
      <c r="O49" s="466"/>
      <c r="P49" s="146" t="s">
        <v>25</v>
      </c>
      <c r="Q49" s="348"/>
      <c r="R49" s="348"/>
      <c r="S49" s="146" t="s">
        <v>26</v>
      </c>
      <c r="T49" s="466" t="s">
        <v>40</v>
      </c>
      <c r="U49" s="466"/>
      <c r="V49" s="466"/>
      <c r="W49" s="466"/>
      <c r="X49" s="466"/>
      <c r="Y49" s="466"/>
      <c r="Z49" s="466"/>
      <c r="AA49" s="466"/>
      <c r="AB49" s="466"/>
      <c r="AC49" s="466"/>
      <c r="AD49" s="466"/>
      <c r="AE49" s="466"/>
      <c r="AF49" s="466"/>
      <c r="AG49" s="466"/>
      <c r="AH49" s="147" t="s">
        <v>25</v>
      </c>
      <c r="AI49" s="348"/>
      <c r="AJ49" s="348"/>
      <c r="AK49" s="147" t="s">
        <v>26</v>
      </c>
      <c r="AL49" s="351" t="s">
        <v>227</v>
      </c>
      <c r="AM49" s="351"/>
      <c r="AN49" s="351"/>
      <c r="AO49" s="351"/>
      <c r="AP49" s="351"/>
      <c r="AQ49" s="351"/>
      <c r="AR49" s="351"/>
      <c r="AS49" s="351"/>
      <c r="AT49" s="351"/>
      <c r="AU49" s="351"/>
      <c r="AV49" s="351"/>
      <c r="AW49" s="351"/>
      <c r="AX49" s="351"/>
      <c r="AY49" s="351"/>
      <c r="AZ49" s="351"/>
      <c r="BA49" s="351"/>
      <c r="BB49" s="351"/>
      <c r="BC49" s="352"/>
    </row>
    <row r="50" spans="1:55" ht="24" customHeight="1">
      <c r="A50" s="279"/>
      <c r="B50" s="400"/>
      <c r="C50" s="92" t="s">
        <v>25</v>
      </c>
      <c r="D50" s="237"/>
      <c r="E50" s="237"/>
      <c r="F50" s="93" t="s">
        <v>19</v>
      </c>
      <c r="G50" s="213" t="s">
        <v>277</v>
      </c>
      <c r="H50" s="213"/>
      <c r="I50" s="213"/>
      <c r="J50" s="213"/>
      <c r="K50" s="213"/>
      <c r="L50" s="213"/>
      <c r="M50" s="213"/>
      <c r="N50" s="213"/>
      <c r="O50" s="213"/>
      <c r="P50" s="9"/>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214"/>
      <c r="BC50" s="215"/>
    </row>
    <row r="51" spans="1:57" ht="24" customHeight="1">
      <c r="A51" s="279"/>
      <c r="B51" s="229" t="s">
        <v>170</v>
      </c>
      <c r="C51" s="349" t="s">
        <v>74</v>
      </c>
      <c r="D51" s="350"/>
      <c r="E51" s="350"/>
      <c r="F51" s="350"/>
      <c r="G51" s="490" t="s">
        <v>29</v>
      </c>
      <c r="H51" s="490"/>
      <c r="I51" s="146" t="s">
        <v>25</v>
      </c>
      <c r="J51" s="305"/>
      <c r="K51" s="305"/>
      <c r="L51" s="146" t="s">
        <v>26</v>
      </c>
      <c r="M51" s="290" t="s">
        <v>35</v>
      </c>
      <c r="N51" s="290"/>
      <c r="O51" s="290"/>
      <c r="P51" s="290"/>
      <c r="Q51" s="290"/>
      <c r="R51" s="290"/>
      <c r="S51" s="290"/>
      <c r="T51" s="147" t="s">
        <v>25</v>
      </c>
      <c r="U51" s="305"/>
      <c r="V51" s="305"/>
      <c r="W51" s="146" t="s">
        <v>26</v>
      </c>
      <c r="X51" s="290" t="s">
        <v>73</v>
      </c>
      <c r="Y51" s="290"/>
      <c r="Z51" s="290"/>
      <c r="AA51" s="290"/>
      <c r="AB51" s="290"/>
      <c r="AC51" s="290"/>
      <c r="AD51" s="25" t="s">
        <v>18</v>
      </c>
      <c r="AE51" s="305" t="s">
        <v>94</v>
      </c>
      <c r="AF51" s="305"/>
      <c r="AG51" s="25" t="s">
        <v>19</v>
      </c>
      <c r="AH51" s="290" t="s">
        <v>164</v>
      </c>
      <c r="AI51" s="290"/>
      <c r="AJ51" s="290"/>
      <c r="AK51" s="290"/>
      <c r="AL51" s="290"/>
      <c r="AM51" s="290"/>
      <c r="AN51" s="290"/>
      <c r="AO51" s="25" t="s">
        <v>18</v>
      </c>
      <c r="AP51" s="305"/>
      <c r="AQ51" s="305"/>
      <c r="AR51" s="25" t="s">
        <v>19</v>
      </c>
      <c r="AS51" s="290" t="s">
        <v>99</v>
      </c>
      <c r="AT51" s="290"/>
      <c r="AU51" s="290"/>
      <c r="AV51" s="290"/>
      <c r="AW51" s="290"/>
      <c r="AX51" s="290"/>
      <c r="AY51" s="290"/>
      <c r="AZ51" s="290"/>
      <c r="BA51" s="290"/>
      <c r="BB51" s="290"/>
      <c r="BC51" s="291"/>
      <c r="BD51" s="8"/>
      <c r="BE51" s="8"/>
    </row>
    <row r="52" spans="1:55" ht="21" customHeight="1">
      <c r="A52" s="279"/>
      <c r="B52" s="148"/>
      <c r="C52" s="497" t="s">
        <v>72</v>
      </c>
      <c r="D52" s="498"/>
      <c r="E52" s="498"/>
      <c r="F52" s="498"/>
      <c r="G52" s="319" t="s">
        <v>70</v>
      </c>
      <c r="H52" s="319"/>
      <c r="I52" s="22" t="s">
        <v>25</v>
      </c>
      <c r="J52" s="230"/>
      <c r="K52" s="230"/>
      <c r="L52" s="22" t="s">
        <v>26</v>
      </c>
      <c r="M52" s="470" t="s">
        <v>90</v>
      </c>
      <c r="N52" s="470"/>
      <c r="O52" s="470"/>
      <c r="P52" s="470"/>
      <c r="Q52" s="470"/>
      <c r="R52" s="470"/>
      <c r="S52" s="470"/>
      <c r="T52" s="7" t="s">
        <v>25</v>
      </c>
      <c r="U52" s="230" t="s">
        <v>94</v>
      </c>
      <c r="V52" s="230"/>
      <c r="W52" s="7" t="s">
        <v>26</v>
      </c>
      <c r="X52" s="470" t="s">
        <v>99</v>
      </c>
      <c r="Y52" s="470"/>
      <c r="Z52" s="470"/>
      <c r="AA52" s="470"/>
      <c r="AB52" s="470"/>
      <c r="AC52" s="470"/>
      <c r="AD52" s="47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527"/>
    </row>
    <row r="53" spans="1:55" ht="18" customHeight="1">
      <c r="A53" s="279"/>
      <c r="B53" s="144"/>
      <c r="C53" s="300" t="s">
        <v>75</v>
      </c>
      <c r="D53" s="301"/>
      <c r="E53" s="301"/>
      <c r="F53" s="301"/>
      <c r="G53" s="476" t="s">
        <v>29</v>
      </c>
      <c r="H53" s="476"/>
      <c r="I53" s="26" t="s">
        <v>18</v>
      </c>
      <c r="J53" s="239" t="s">
        <v>94</v>
      </c>
      <c r="K53" s="239"/>
      <c r="L53" s="26" t="s">
        <v>19</v>
      </c>
      <c r="M53" s="477" t="s">
        <v>281</v>
      </c>
      <c r="N53" s="477"/>
      <c r="O53" s="477"/>
      <c r="P53" s="477"/>
      <c r="Q53" s="477"/>
      <c r="R53" s="477"/>
      <c r="S53" s="477"/>
      <c r="T53" s="9" t="s">
        <v>25</v>
      </c>
      <c r="U53" s="239"/>
      <c r="V53" s="239"/>
      <c r="W53" s="9" t="s">
        <v>26</v>
      </c>
      <c r="X53" s="477" t="s">
        <v>101</v>
      </c>
      <c r="Y53" s="477"/>
      <c r="Z53" s="477"/>
      <c r="AA53" s="477"/>
      <c r="AB53" s="477"/>
      <c r="AC53" s="477"/>
      <c r="AD53" s="477"/>
      <c r="AE53" s="306"/>
      <c r="AF53" s="306"/>
      <c r="AG53" s="306"/>
      <c r="AH53" s="306"/>
      <c r="AI53" s="306"/>
      <c r="AJ53" s="306"/>
      <c r="AK53" s="306"/>
      <c r="AL53" s="306"/>
      <c r="AM53" s="306"/>
      <c r="AN53" s="306"/>
      <c r="AO53" s="306"/>
      <c r="AP53" s="306"/>
      <c r="AQ53" s="306"/>
      <c r="AR53" s="306"/>
      <c r="AS53" s="306"/>
      <c r="AT53" s="306"/>
      <c r="AU53" s="306"/>
      <c r="AV53" s="306"/>
      <c r="AW53" s="306"/>
      <c r="AX53" s="306"/>
      <c r="AY53" s="306"/>
      <c r="AZ53" s="306"/>
      <c r="BA53" s="306"/>
      <c r="BB53" s="306"/>
      <c r="BC53" s="307"/>
    </row>
    <row r="54" spans="1:55" ht="18" customHeight="1">
      <c r="A54" s="279"/>
      <c r="B54" s="398" t="s">
        <v>41</v>
      </c>
      <c r="C54" s="533"/>
      <c r="D54" s="534"/>
      <c r="E54" s="534"/>
      <c r="F54" s="534"/>
      <c r="G54" s="534"/>
      <c r="H54" s="534"/>
      <c r="I54" s="534"/>
      <c r="J54" s="534"/>
      <c r="K54" s="534"/>
      <c r="L54" s="534"/>
      <c r="M54" s="534"/>
      <c r="N54" s="534"/>
      <c r="O54" s="534"/>
      <c r="P54" s="534"/>
      <c r="Q54" s="534"/>
      <c r="R54" s="534"/>
      <c r="S54" s="534"/>
      <c r="T54" s="534"/>
      <c r="U54" s="534"/>
      <c r="V54" s="534"/>
      <c r="W54" s="534"/>
      <c r="X54" s="534"/>
      <c r="Y54" s="534"/>
      <c r="Z54" s="534"/>
      <c r="AA54" s="534"/>
      <c r="AB54" s="534"/>
      <c r="AC54" s="534"/>
      <c r="AD54" s="534"/>
      <c r="AE54" s="534"/>
      <c r="AF54" s="534"/>
      <c r="AG54" s="534"/>
      <c r="AH54" s="534"/>
      <c r="AI54" s="534"/>
      <c r="AJ54" s="534"/>
      <c r="AK54" s="534"/>
      <c r="AL54" s="534"/>
      <c r="AM54" s="534"/>
      <c r="AN54" s="534"/>
      <c r="AO54" s="534"/>
      <c r="AP54" s="534"/>
      <c r="AQ54" s="534"/>
      <c r="AR54" s="534"/>
      <c r="AS54" s="534"/>
      <c r="AT54" s="534"/>
      <c r="AU54" s="534"/>
      <c r="AV54" s="534"/>
      <c r="AW54" s="534"/>
      <c r="AX54" s="534"/>
      <c r="AY54" s="534"/>
      <c r="AZ54" s="534"/>
      <c r="BA54" s="534"/>
      <c r="BB54" s="534"/>
      <c r="BC54" s="535"/>
    </row>
    <row r="55" spans="1:55" ht="19.5" customHeight="1">
      <c r="A55" s="279"/>
      <c r="B55" s="399"/>
      <c r="C55" s="94" t="s">
        <v>25</v>
      </c>
      <c r="D55" s="348"/>
      <c r="E55" s="348"/>
      <c r="F55" s="95" t="s">
        <v>26</v>
      </c>
      <c r="G55" s="474" t="s">
        <v>237</v>
      </c>
      <c r="H55" s="474"/>
      <c r="I55" s="474"/>
      <c r="J55" s="474"/>
      <c r="K55" s="474"/>
      <c r="L55" s="474"/>
      <c r="M55" s="474"/>
      <c r="N55" s="474"/>
      <c r="O55" s="474"/>
      <c r="P55" s="474"/>
      <c r="Q55" s="474"/>
      <c r="R55" s="474"/>
      <c r="S55" s="474"/>
      <c r="T55" s="474"/>
      <c r="U55" s="474"/>
      <c r="V55" s="474"/>
      <c r="W55" s="474"/>
      <c r="X55" s="474"/>
      <c r="Y55" s="474"/>
      <c r="Z55" s="474"/>
      <c r="AA55" s="474"/>
      <c r="AB55" s="474"/>
      <c r="AC55" s="474"/>
      <c r="AD55" s="474"/>
      <c r="AE55" s="474"/>
      <c r="AF55" s="474"/>
      <c r="AG55" s="474"/>
      <c r="AH55" s="474"/>
      <c r="AI55" s="474"/>
      <c r="AJ55" s="474"/>
      <c r="AK55" s="474"/>
      <c r="AL55" s="474"/>
      <c r="AM55" s="474"/>
      <c r="AN55" s="474"/>
      <c r="AO55" s="474"/>
      <c r="AP55" s="474"/>
      <c r="AQ55" s="474"/>
      <c r="AR55" s="474"/>
      <c r="AS55" s="474"/>
      <c r="AT55" s="474"/>
      <c r="AU55" s="474"/>
      <c r="AV55" s="474"/>
      <c r="AW55" s="474"/>
      <c r="AX55" s="474"/>
      <c r="AY55" s="474"/>
      <c r="AZ55" s="474"/>
      <c r="BA55" s="474"/>
      <c r="BB55" s="474"/>
      <c r="BC55" s="475"/>
    </row>
    <row r="56" spans="1:55" ht="19.5" customHeight="1">
      <c r="A56" s="279"/>
      <c r="B56" s="399"/>
      <c r="C56" s="94" t="s">
        <v>25</v>
      </c>
      <c r="D56" s="348" t="s">
        <v>94</v>
      </c>
      <c r="E56" s="348"/>
      <c r="F56" s="95" t="s">
        <v>26</v>
      </c>
      <c r="G56" s="474" t="s">
        <v>238</v>
      </c>
      <c r="H56" s="474"/>
      <c r="I56" s="474"/>
      <c r="J56" s="474"/>
      <c r="K56" s="474"/>
      <c r="L56" s="474"/>
      <c r="M56" s="302" t="s">
        <v>282</v>
      </c>
      <c r="N56" s="303"/>
      <c r="O56" s="303"/>
      <c r="P56" s="303"/>
      <c r="Q56" s="303"/>
      <c r="R56" s="303"/>
      <c r="S56" s="303"/>
      <c r="T56" s="303"/>
      <c r="U56" s="303"/>
      <c r="V56" s="303"/>
      <c r="W56" s="303"/>
      <c r="X56" s="303"/>
      <c r="Y56" s="303"/>
      <c r="Z56" s="303"/>
      <c r="AA56" s="303"/>
      <c r="AB56" s="303"/>
      <c r="AC56" s="303"/>
      <c r="AD56" s="303"/>
      <c r="AE56" s="303"/>
      <c r="AF56" s="303"/>
      <c r="AG56" s="303"/>
      <c r="AH56" s="303"/>
      <c r="AI56" s="303"/>
      <c r="AJ56" s="303"/>
      <c r="AK56" s="303"/>
      <c r="AL56" s="303"/>
      <c r="AM56" s="303"/>
      <c r="AN56" s="303"/>
      <c r="AO56" s="303"/>
      <c r="AP56" s="303"/>
      <c r="AQ56" s="303"/>
      <c r="AR56" s="303"/>
      <c r="AS56" s="303"/>
      <c r="AT56" s="303"/>
      <c r="AU56" s="303"/>
      <c r="AV56" s="303"/>
      <c r="AW56" s="303"/>
      <c r="AX56" s="303"/>
      <c r="AY56" s="303"/>
      <c r="AZ56" s="303"/>
      <c r="BA56" s="303"/>
      <c r="BB56" s="303"/>
      <c r="BC56" s="486"/>
    </row>
    <row r="57" spans="1:55" ht="19.5" customHeight="1">
      <c r="A57" s="279"/>
      <c r="B57" s="399"/>
      <c r="C57" s="94"/>
      <c r="D57" s="25"/>
      <c r="E57" s="25"/>
      <c r="F57" s="95"/>
      <c r="G57" s="47"/>
      <c r="H57" s="47"/>
      <c r="I57" s="47"/>
      <c r="J57" s="47"/>
      <c r="K57" s="47"/>
      <c r="L57" s="100"/>
      <c r="M57" s="303"/>
      <c r="N57" s="303"/>
      <c r="O57" s="303"/>
      <c r="P57" s="303"/>
      <c r="Q57" s="303"/>
      <c r="R57" s="303"/>
      <c r="S57" s="303"/>
      <c r="T57" s="303"/>
      <c r="U57" s="303"/>
      <c r="V57" s="303"/>
      <c r="W57" s="303"/>
      <c r="X57" s="303"/>
      <c r="Y57" s="303"/>
      <c r="Z57" s="303"/>
      <c r="AA57" s="303"/>
      <c r="AB57" s="303"/>
      <c r="AC57" s="303"/>
      <c r="AD57" s="303"/>
      <c r="AE57" s="303"/>
      <c r="AF57" s="303"/>
      <c r="AG57" s="303"/>
      <c r="AH57" s="303"/>
      <c r="AI57" s="303"/>
      <c r="AJ57" s="303"/>
      <c r="AK57" s="303"/>
      <c r="AL57" s="303"/>
      <c r="AM57" s="303"/>
      <c r="AN57" s="303"/>
      <c r="AO57" s="303"/>
      <c r="AP57" s="303"/>
      <c r="AQ57" s="303"/>
      <c r="AR57" s="303"/>
      <c r="AS57" s="303"/>
      <c r="AT57" s="303"/>
      <c r="AU57" s="303"/>
      <c r="AV57" s="303"/>
      <c r="AW57" s="303"/>
      <c r="AX57" s="303"/>
      <c r="AY57" s="303"/>
      <c r="AZ57" s="303"/>
      <c r="BA57" s="303"/>
      <c r="BB57" s="303"/>
      <c r="BC57" s="486"/>
    </row>
    <row r="58" spans="1:55" ht="19.5" customHeight="1">
      <c r="A58" s="279"/>
      <c r="B58" s="399"/>
      <c r="C58" s="94"/>
      <c r="D58" s="25"/>
      <c r="E58" s="25"/>
      <c r="F58" s="95"/>
      <c r="G58" s="47"/>
      <c r="H58" s="47"/>
      <c r="I58" s="47"/>
      <c r="J58" s="47"/>
      <c r="K58" s="47"/>
      <c r="L58" s="100"/>
      <c r="M58" s="303"/>
      <c r="N58" s="303"/>
      <c r="O58" s="303"/>
      <c r="P58" s="303"/>
      <c r="Q58" s="303"/>
      <c r="R58" s="303"/>
      <c r="S58" s="303"/>
      <c r="T58" s="303"/>
      <c r="U58" s="303"/>
      <c r="V58" s="303"/>
      <c r="W58" s="303"/>
      <c r="X58" s="303"/>
      <c r="Y58" s="303"/>
      <c r="Z58" s="303"/>
      <c r="AA58" s="303"/>
      <c r="AB58" s="303"/>
      <c r="AC58" s="303"/>
      <c r="AD58" s="303"/>
      <c r="AE58" s="303"/>
      <c r="AF58" s="303"/>
      <c r="AG58" s="303"/>
      <c r="AH58" s="303"/>
      <c r="AI58" s="303"/>
      <c r="AJ58" s="303"/>
      <c r="AK58" s="303"/>
      <c r="AL58" s="303"/>
      <c r="AM58" s="303"/>
      <c r="AN58" s="303"/>
      <c r="AO58" s="303"/>
      <c r="AP58" s="303"/>
      <c r="AQ58" s="303"/>
      <c r="AR58" s="303"/>
      <c r="AS58" s="303"/>
      <c r="AT58" s="303"/>
      <c r="AU58" s="303"/>
      <c r="AV58" s="303"/>
      <c r="AW58" s="303"/>
      <c r="AX58" s="303"/>
      <c r="AY58" s="303"/>
      <c r="AZ58" s="303"/>
      <c r="BA58" s="303"/>
      <c r="BB58" s="303"/>
      <c r="BC58" s="486"/>
    </row>
    <row r="59" spans="1:55" ht="19.5" customHeight="1">
      <c r="A59" s="279"/>
      <c r="B59" s="399"/>
      <c r="C59" s="94"/>
      <c r="D59" s="25"/>
      <c r="E59" s="25"/>
      <c r="F59" s="95"/>
      <c r="G59" s="47"/>
      <c r="H59" s="47"/>
      <c r="I59" s="47"/>
      <c r="J59" s="47"/>
      <c r="K59" s="47"/>
      <c r="L59" s="100"/>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c r="AJ59" s="303"/>
      <c r="AK59" s="303"/>
      <c r="AL59" s="303"/>
      <c r="AM59" s="303"/>
      <c r="AN59" s="303"/>
      <c r="AO59" s="303"/>
      <c r="AP59" s="303"/>
      <c r="AQ59" s="303"/>
      <c r="AR59" s="303"/>
      <c r="AS59" s="303"/>
      <c r="AT59" s="303"/>
      <c r="AU59" s="303"/>
      <c r="AV59" s="303"/>
      <c r="AW59" s="303"/>
      <c r="AX59" s="303"/>
      <c r="AY59" s="303"/>
      <c r="AZ59" s="303"/>
      <c r="BA59" s="303"/>
      <c r="BB59" s="303"/>
      <c r="BC59" s="486"/>
    </row>
    <row r="60" spans="1:55" ht="19.5" customHeight="1">
      <c r="A60" s="279"/>
      <c r="B60" s="400"/>
      <c r="C60" s="92"/>
      <c r="D60" s="26"/>
      <c r="E60" s="26"/>
      <c r="F60" s="93"/>
      <c r="G60" s="27"/>
      <c r="H60" s="27"/>
      <c r="I60" s="27"/>
      <c r="J60" s="27"/>
      <c r="K60" s="27"/>
      <c r="L60" s="101"/>
      <c r="M60" s="304"/>
      <c r="N60" s="304"/>
      <c r="O60" s="304"/>
      <c r="P60" s="304"/>
      <c r="Q60" s="304"/>
      <c r="R60" s="304"/>
      <c r="S60" s="304"/>
      <c r="T60" s="304"/>
      <c r="U60" s="304"/>
      <c r="V60" s="304"/>
      <c r="W60" s="304"/>
      <c r="X60" s="304"/>
      <c r="Y60" s="304"/>
      <c r="Z60" s="304"/>
      <c r="AA60" s="304"/>
      <c r="AB60" s="304"/>
      <c r="AC60" s="304"/>
      <c r="AD60" s="304"/>
      <c r="AE60" s="304"/>
      <c r="AF60" s="304"/>
      <c r="AG60" s="304"/>
      <c r="AH60" s="304"/>
      <c r="AI60" s="304"/>
      <c r="AJ60" s="304"/>
      <c r="AK60" s="304"/>
      <c r="AL60" s="304"/>
      <c r="AM60" s="304"/>
      <c r="AN60" s="304"/>
      <c r="AO60" s="304"/>
      <c r="AP60" s="304"/>
      <c r="AQ60" s="304"/>
      <c r="AR60" s="304"/>
      <c r="AS60" s="304"/>
      <c r="AT60" s="304"/>
      <c r="AU60" s="304"/>
      <c r="AV60" s="304"/>
      <c r="AW60" s="304"/>
      <c r="AX60" s="304"/>
      <c r="AY60" s="304"/>
      <c r="AZ60" s="304"/>
      <c r="BA60" s="304"/>
      <c r="BB60" s="304"/>
      <c r="BC60" s="487"/>
    </row>
    <row r="61" spans="1:55" ht="19.5" customHeight="1">
      <c r="A61" s="279"/>
      <c r="B61" s="229" t="s">
        <v>42</v>
      </c>
      <c r="C61" s="20" t="s">
        <v>25</v>
      </c>
      <c r="D61" s="373" t="s">
        <v>94</v>
      </c>
      <c r="E61" s="373"/>
      <c r="F61" s="21" t="s">
        <v>26</v>
      </c>
      <c r="G61" s="238" t="s">
        <v>84</v>
      </c>
      <c r="H61" s="238"/>
      <c r="I61" s="238"/>
      <c r="J61" s="21"/>
      <c r="K61" s="21" t="s">
        <v>25</v>
      </c>
      <c r="L61" s="373"/>
      <c r="M61" s="373"/>
      <c r="N61" s="21" t="s">
        <v>26</v>
      </c>
      <c r="O61" s="238" t="s">
        <v>85</v>
      </c>
      <c r="P61" s="238"/>
      <c r="Q61" s="238"/>
      <c r="R61" s="238"/>
      <c r="S61" s="238"/>
      <c r="T61" s="21" t="s">
        <v>25</v>
      </c>
      <c r="U61" s="373"/>
      <c r="V61" s="373"/>
      <c r="W61" s="21" t="s">
        <v>26</v>
      </c>
      <c r="X61" s="238" t="s">
        <v>86</v>
      </c>
      <c r="Y61" s="238"/>
      <c r="Z61" s="238"/>
      <c r="AA61" s="238"/>
      <c r="AB61" s="238"/>
      <c r="AC61" s="96" t="s">
        <v>43</v>
      </c>
      <c r="AD61" s="453"/>
      <c r="AE61" s="454"/>
      <c r="AF61" s="454"/>
      <c r="AG61" s="454"/>
      <c r="AH61" s="454"/>
      <c r="AI61" s="454"/>
      <c r="AJ61" s="454"/>
      <c r="AK61" s="454"/>
      <c r="AL61" s="454"/>
      <c r="AM61" s="454"/>
      <c r="AN61" s="454"/>
      <c r="AO61" s="454"/>
      <c r="AP61" s="454"/>
      <c r="AQ61" s="454"/>
      <c r="AR61" s="454"/>
      <c r="AS61" s="454"/>
      <c r="AT61" s="454"/>
      <c r="AU61" s="454"/>
      <c r="AV61" s="454"/>
      <c r="AW61" s="454"/>
      <c r="AX61" s="454"/>
      <c r="AY61" s="454"/>
      <c r="AZ61" s="166"/>
      <c r="BA61" s="166"/>
      <c r="BB61" s="166"/>
      <c r="BC61" s="58" t="s">
        <v>21</v>
      </c>
    </row>
    <row r="62" spans="1:55" ht="19.5" customHeight="1">
      <c r="A62" s="279"/>
      <c r="B62" s="149" t="s">
        <v>160</v>
      </c>
      <c r="C62" s="93" t="s">
        <v>18</v>
      </c>
      <c r="D62" s="237"/>
      <c r="E62" s="237"/>
      <c r="F62" s="93" t="s">
        <v>19</v>
      </c>
      <c r="G62" s="488" t="s">
        <v>81</v>
      </c>
      <c r="H62" s="488"/>
      <c r="I62" s="488"/>
      <c r="J62" s="488"/>
      <c r="K62" s="488"/>
      <c r="L62" s="488"/>
      <c r="M62" s="488"/>
      <c r="N62" s="488"/>
      <c r="O62" s="93" t="s">
        <v>18</v>
      </c>
      <c r="P62" s="237" t="s">
        <v>94</v>
      </c>
      <c r="Q62" s="237"/>
      <c r="R62" s="93" t="s">
        <v>19</v>
      </c>
      <c r="S62" s="482" t="s">
        <v>82</v>
      </c>
      <c r="T62" s="482"/>
      <c r="U62" s="482"/>
      <c r="V62" s="482"/>
      <c r="W62" s="482"/>
      <c r="X62" s="482"/>
      <c r="Y62" s="482"/>
      <c r="Z62" s="482"/>
      <c r="AA62" s="482"/>
      <c r="AB62" s="482"/>
      <c r="AC62" s="482"/>
      <c r="AD62" s="482"/>
      <c r="AE62" s="93" t="s">
        <v>18</v>
      </c>
      <c r="AF62" s="237"/>
      <c r="AG62" s="237"/>
      <c r="AH62" s="93" t="s">
        <v>19</v>
      </c>
      <c r="AI62" s="488" t="s">
        <v>83</v>
      </c>
      <c r="AJ62" s="488"/>
      <c r="AK62" s="488"/>
      <c r="AL62" s="488"/>
      <c r="AM62" s="488"/>
      <c r="AN62" s="488"/>
      <c r="AO62" s="488"/>
      <c r="AP62" s="488"/>
      <c r="AQ62" s="488"/>
      <c r="AR62" s="488"/>
      <c r="AS62" s="488"/>
      <c r="AT62" s="488"/>
      <c r="AU62" s="488"/>
      <c r="AV62" s="488"/>
      <c r="AW62" s="488"/>
      <c r="AX62" s="488"/>
      <c r="AY62" s="488"/>
      <c r="AZ62" s="488"/>
      <c r="BA62" s="488"/>
      <c r="BB62" s="488"/>
      <c r="BC62" s="489"/>
    </row>
    <row r="63" spans="1:55" ht="19.5" customHeight="1">
      <c r="A63" s="279"/>
      <c r="B63" s="455" t="s">
        <v>172</v>
      </c>
      <c r="C63" s="308"/>
      <c r="D63" s="309"/>
      <c r="E63" s="309"/>
      <c r="F63" s="309"/>
      <c r="G63" s="309"/>
      <c r="H63" s="309"/>
      <c r="I63" s="309"/>
      <c r="J63" s="309"/>
      <c r="K63" s="309"/>
      <c r="L63" s="309"/>
      <c r="M63" s="309"/>
      <c r="N63" s="309"/>
      <c r="O63" s="309"/>
      <c r="P63" s="309"/>
      <c r="Q63" s="309"/>
      <c r="R63" s="309"/>
      <c r="S63" s="309"/>
      <c r="T63" s="309"/>
      <c r="U63" s="309"/>
      <c r="V63" s="309"/>
      <c r="W63" s="309"/>
      <c r="X63" s="309"/>
      <c r="Y63" s="309"/>
      <c r="Z63" s="309"/>
      <c r="AA63" s="309"/>
      <c r="AB63" s="309"/>
      <c r="AC63" s="309"/>
      <c r="AD63" s="309"/>
      <c r="AE63" s="309"/>
      <c r="AF63" s="309"/>
      <c r="AG63" s="309"/>
      <c r="AH63" s="309"/>
      <c r="AI63" s="309"/>
      <c r="AJ63" s="309"/>
      <c r="AK63" s="309"/>
      <c r="AL63" s="309"/>
      <c r="AM63" s="309"/>
      <c r="AN63" s="309"/>
      <c r="AO63" s="309"/>
      <c r="AP63" s="309"/>
      <c r="AQ63" s="309"/>
      <c r="AR63" s="309"/>
      <c r="AS63" s="309"/>
      <c r="AT63" s="309"/>
      <c r="AU63" s="309"/>
      <c r="AV63" s="309"/>
      <c r="AW63" s="309"/>
      <c r="AX63" s="309"/>
      <c r="AY63" s="309"/>
      <c r="AZ63" s="309"/>
      <c r="BA63" s="309"/>
      <c r="BB63" s="309"/>
      <c r="BC63" s="310"/>
    </row>
    <row r="64" spans="1:55" ht="19.5" customHeight="1">
      <c r="A64" s="279"/>
      <c r="B64" s="525"/>
      <c r="C64" s="311"/>
      <c r="D64" s="312"/>
      <c r="E64" s="312"/>
      <c r="F64" s="312"/>
      <c r="G64" s="312"/>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2"/>
      <c r="AY64" s="312"/>
      <c r="AZ64" s="312"/>
      <c r="BA64" s="312"/>
      <c r="BB64" s="312"/>
      <c r="BC64" s="313"/>
    </row>
    <row r="65" spans="1:55" ht="19.5" customHeight="1">
      <c r="A65" s="279"/>
      <c r="B65" s="150"/>
      <c r="C65" s="311"/>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2"/>
      <c r="AE65" s="312"/>
      <c r="AF65" s="312"/>
      <c r="AG65" s="312"/>
      <c r="AH65" s="312"/>
      <c r="AI65" s="312"/>
      <c r="AJ65" s="312"/>
      <c r="AK65" s="312"/>
      <c r="AL65" s="312"/>
      <c r="AM65" s="312"/>
      <c r="AN65" s="312"/>
      <c r="AO65" s="312"/>
      <c r="AP65" s="312"/>
      <c r="AQ65" s="312"/>
      <c r="AR65" s="312"/>
      <c r="AS65" s="312"/>
      <c r="AT65" s="312"/>
      <c r="AU65" s="312"/>
      <c r="AV65" s="312"/>
      <c r="AW65" s="312"/>
      <c r="AX65" s="312"/>
      <c r="AY65" s="312"/>
      <c r="AZ65" s="312"/>
      <c r="BA65" s="312"/>
      <c r="BB65" s="312"/>
      <c r="BC65" s="313"/>
    </row>
    <row r="66" spans="1:55" ht="15.75" customHeight="1">
      <c r="A66" s="279"/>
      <c r="B66" s="150"/>
      <c r="C66" s="311"/>
      <c r="D66" s="312"/>
      <c r="E66" s="312"/>
      <c r="F66" s="312"/>
      <c r="G66" s="312"/>
      <c r="H66" s="312"/>
      <c r="I66" s="312"/>
      <c r="J66" s="312"/>
      <c r="K66" s="312"/>
      <c r="L66" s="312"/>
      <c r="M66" s="312"/>
      <c r="N66" s="312"/>
      <c r="O66" s="312"/>
      <c r="P66" s="312"/>
      <c r="Q66" s="312"/>
      <c r="R66" s="312"/>
      <c r="S66" s="312"/>
      <c r="T66" s="312"/>
      <c r="U66" s="312"/>
      <c r="V66" s="312"/>
      <c r="W66" s="312"/>
      <c r="X66" s="312"/>
      <c r="Y66" s="312"/>
      <c r="Z66" s="312"/>
      <c r="AA66" s="312"/>
      <c r="AB66" s="312"/>
      <c r="AC66" s="312"/>
      <c r="AD66" s="312"/>
      <c r="AE66" s="312"/>
      <c r="AF66" s="312"/>
      <c r="AG66" s="312"/>
      <c r="AH66" s="312"/>
      <c r="AI66" s="312"/>
      <c r="AJ66" s="312"/>
      <c r="AK66" s="312"/>
      <c r="AL66" s="312"/>
      <c r="AM66" s="312"/>
      <c r="AN66" s="312"/>
      <c r="AO66" s="312"/>
      <c r="AP66" s="312"/>
      <c r="AQ66" s="312"/>
      <c r="AR66" s="312"/>
      <c r="AS66" s="312"/>
      <c r="AT66" s="312"/>
      <c r="AU66" s="312"/>
      <c r="AV66" s="312"/>
      <c r="AW66" s="312"/>
      <c r="AX66" s="312"/>
      <c r="AY66" s="312"/>
      <c r="AZ66" s="312"/>
      <c r="BA66" s="312"/>
      <c r="BB66" s="312"/>
      <c r="BC66" s="313"/>
    </row>
    <row r="67" spans="1:55" ht="13.5" customHeight="1" thickBot="1">
      <c r="A67" s="280"/>
      <c r="B67" s="151"/>
      <c r="C67" s="314"/>
      <c r="D67" s="315"/>
      <c r="E67" s="315"/>
      <c r="F67" s="315"/>
      <c r="G67" s="315"/>
      <c r="H67" s="315"/>
      <c r="I67" s="315"/>
      <c r="J67" s="315"/>
      <c r="K67" s="315"/>
      <c r="L67" s="315"/>
      <c r="M67" s="315"/>
      <c r="N67" s="315"/>
      <c r="O67" s="315"/>
      <c r="P67" s="315"/>
      <c r="Q67" s="315"/>
      <c r="R67" s="315"/>
      <c r="S67" s="315"/>
      <c r="T67" s="315"/>
      <c r="U67" s="315"/>
      <c r="V67" s="315"/>
      <c r="W67" s="315"/>
      <c r="X67" s="315"/>
      <c r="Y67" s="315"/>
      <c r="Z67" s="315"/>
      <c r="AA67" s="315"/>
      <c r="AB67" s="315"/>
      <c r="AC67" s="315"/>
      <c r="AD67" s="315"/>
      <c r="AE67" s="315"/>
      <c r="AF67" s="315"/>
      <c r="AG67" s="315"/>
      <c r="AH67" s="315"/>
      <c r="AI67" s="315"/>
      <c r="AJ67" s="315"/>
      <c r="AK67" s="315"/>
      <c r="AL67" s="315"/>
      <c r="AM67" s="315"/>
      <c r="AN67" s="315"/>
      <c r="AO67" s="315"/>
      <c r="AP67" s="315"/>
      <c r="AQ67" s="315"/>
      <c r="AR67" s="315"/>
      <c r="AS67" s="315"/>
      <c r="AT67" s="315"/>
      <c r="AU67" s="315"/>
      <c r="AV67" s="315"/>
      <c r="AW67" s="315"/>
      <c r="AX67" s="315"/>
      <c r="AY67" s="315"/>
      <c r="AZ67" s="315"/>
      <c r="BA67" s="315"/>
      <c r="BB67" s="315"/>
      <c r="BC67" s="316"/>
    </row>
    <row r="68" spans="1:55" ht="19.5" customHeight="1">
      <c r="A68" s="278" t="s">
        <v>48</v>
      </c>
      <c r="B68" s="152"/>
      <c r="C68" s="483" t="s">
        <v>272</v>
      </c>
      <c r="D68" s="484"/>
      <c r="E68" s="484"/>
      <c r="F68" s="484"/>
      <c r="G68" s="484"/>
      <c r="H68" s="484"/>
      <c r="I68" s="484"/>
      <c r="J68" s="484"/>
      <c r="K68" s="484"/>
      <c r="L68" s="484"/>
      <c r="M68" s="484"/>
      <c r="N68" s="484"/>
      <c r="O68" s="484"/>
      <c r="P68" s="484"/>
      <c r="Q68" s="484"/>
      <c r="R68" s="484"/>
      <c r="S68" s="484"/>
      <c r="T68" s="484"/>
      <c r="U68" s="484"/>
      <c r="V68" s="484"/>
      <c r="W68" s="484"/>
      <c r="X68" s="484"/>
      <c r="Y68" s="484"/>
      <c r="Z68" s="484"/>
      <c r="AA68" s="484"/>
      <c r="AB68" s="484"/>
      <c r="AC68" s="484"/>
      <c r="AD68" s="484"/>
      <c r="AE68" s="484"/>
      <c r="AF68" s="484"/>
      <c r="AG68" s="484"/>
      <c r="AH68" s="484"/>
      <c r="AI68" s="484"/>
      <c r="AJ68" s="484"/>
      <c r="AK68" s="484"/>
      <c r="AL68" s="484"/>
      <c r="AM68" s="484"/>
      <c r="AN68" s="484"/>
      <c r="AO68" s="484"/>
      <c r="AP68" s="484"/>
      <c r="AQ68" s="484"/>
      <c r="AR68" s="484"/>
      <c r="AS68" s="484"/>
      <c r="AT68" s="484"/>
      <c r="AU68" s="484"/>
      <c r="AV68" s="484"/>
      <c r="AW68" s="484"/>
      <c r="AX68" s="484"/>
      <c r="AY68" s="484"/>
      <c r="AZ68" s="484"/>
      <c r="BA68" s="484"/>
      <c r="BB68" s="484"/>
      <c r="BC68" s="485"/>
    </row>
    <row r="69" spans="1:55" ht="19.5" customHeight="1">
      <c r="A69" s="279"/>
      <c r="B69" s="227" t="s">
        <v>49</v>
      </c>
      <c r="C69" s="153" t="s">
        <v>18</v>
      </c>
      <c r="D69" s="230" t="s">
        <v>162</v>
      </c>
      <c r="E69" s="230"/>
      <c r="F69" s="305" t="s">
        <v>103</v>
      </c>
      <c r="G69" s="305"/>
      <c r="H69" s="305"/>
      <c r="I69" s="305"/>
      <c r="J69" s="305"/>
      <c r="K69" s="154" t="s">
        <v>26</v>
      </c>
      <c r="L69" s="531"/>
      <c r="M69" s="531"/>
      <c r="N69" s="531"/>
      <c r="O69" s="531"/>
      <c r="P69" s="531"/>
      <c r="Q69" s="531"/>
      <c r="R69" s="531"/>
      <c r="S69" s="531"/>
      <c r="T69" s="531"/>
      <c r="U69" s="531"/>
      <c r="V69" s="532"/>
      <c r="W69" s="329" t="s">
        <v>53</v>
      </c>
      <c r="X69" s="330"/>
      <c r="Y69" s="330"/>
      <c r="Z69" s="330"/>
      <c r="AA69" s="330"/>
      <c r="AB69" s="330"/>
      <c r="AC69" s="330"/>
      <c r="AD69" s="330"/>
      <c r="AE69" s="331"/>
      <c r="AF69" s="153" t="s">
        <v>18</v>
      </c>
      <c r="AG69" s="305"/>
      <c r="AH69" s="305"/>
      <c r="AI69" s="305"/>
      <c r="AJ69" s="305" t="s">
        <v>103</v>
      </c>
      <c r="AK69" s="305"/>
      <c r="AL69" s="57"/>
      <c r="AM69" s="305" t="s">
        <v>165</v>
      </c>
      <c r="AN69" s="305"/>
      <c r="AO69" s="305"/>
      <c r="AP69" s="154" t="s">
        <v>26</v>
      </c>
      <c r="AQ69" s="340"/>
      <c r="AR69" s="340"/>
      <c r="AS69" s="340"/>
      <c r="AT69" s="340"/>
      <c r="AU69" s="340"/>
      <c r="AV69" s="340"/>
      <c r="AW69" s="340"/>
      <c r="AX69" s="340"/>
      <c r="AY69" s="340"/>
      <c r="AZ69" s="340"/>
      <c r="BA69" s="340"/>
      <c r="BB69" s="340"/>
      <c r="BC69" s="341"/>
    </row>
    <row r="70" spans="1:55" ht="19.5" customHeight="1">
      <c r="A70" s="279"/>
      <c r="B70" s="225" t="s">
        <v>50</v>
      </c>
      <c r="C70" s="155" t="s">
        <v>18</v>
      </c>
      <c r="D70" s="230"/>
      <c r="E70" s="230"/>
      <c r="F70" s="230" t="s">
        <v>103</v>
      </c>
      <c r="G70" s="230"/>
      <c r="H70" s="230"/>
      <c r="I70" s="230" t="s">
        <v>165</v>
      </c>
      <c r="J70" s="230"/>
      <c r="K70" s="22" t="s">
        <v>26</v>
      </c>
      <c r="L70" s="467"/>
      <c r="M70" s="467"/>
      <c r="N70" s="467"/>
      <c r="O70" s="467"/>
      <c r="P70" s="467"/>
      <c r="Q70" s="467"/>
      <c r="R70" s="467"/>
      <c r="S70" s="467"/>
      <c r="T70" s="467"/>
      <c r="U70" s="467"/>
      <c r="V70" s="469"/>
      <c r="W70" s="297" t="s">
        <v>54</v>
      </c>
      <c r="X70" s="298"/>
      <c r="Y70" s="298"/>
      <c r="Z70" s="298"/>
      <c r="AA70" s="298"/>
      <c r="AB70" s="298"/>
      <c r="AC70" s="298"/>
      <c r="AD70" s="298"/>
      <c r="AE70" s="299"/>
      <c r="AF70" s="155" t="s">
        <v>18</v>
      </c>
      <c r="AG70" s="230" t="s">
        <v>234</v>
      </c>
      <c r="AH70" s="230"/>
      <c r="AI70" s="230"/>
      <c r="AJ70" s="230" t="s">
        <v>103</v>
      </c>
      <c r="AK70" s="230"/>
      <c r="AL70" s="230"/>
      <c r="AM70" s="230"/>
      <c r="AN70" s="230"/>
      <c r="AO70" s="230"/>
      <c r="AP70" s="22"/>
      <c r="AQ70" s="7" t="s">
        <v>103</v>
      </c>
      <c r="AR70" s="7"/>
      <c r="AS70" s="230"/>
      <c r="AT70" s="230"/>
      <c r="AU70" s="230"/>
      <c r="AV70" s="22" t="s">
        <v>19</v>
      </c>
      <c r="AW70" s="317"/>
      <c r="AX70" s="317"/>
      <c r="AY70" s="317"/>
      <c r="AZ70" s="317"/>
      <c r="BA70" s="317"/>
      <c r="BB70" s="317"/>
      <c r="BC70" s="318"/>
    </row>
    <row r="71" spans="1:55" ht="19.5" customHeight="1">
      <c r="A71" s="279"/>
      <c r="B71" s="225" t="s">
        <v>104</v>
      </c>
      <c r="C71" s="155" t="s">
        <v>18</v>
      </c>
      <c r="D71" s="230"/>
      <c r="E71" s="230"/>
      <c r="F71" s="230" t="s">
        <v>103</v>
      </c>
      <c r="G71" s="230"/>
      <c r="H71" s="230"/>
      <c r="I71" s="230" t="s">
        <v>165</v>
      </c>
      <c r="J71" s="230"/>
      <c r="K71" s="22" t="s">
        <v>26</v>
      </c>
      <c r="L71" s="323" t="s">
        <v>109</v>
      </c>
      <c r="M71" s="323"/>
      <c r="N71" s="323"/>
      <c r="O71" s="323"/>
      <c r="P71" s="323"/>
      <c r="Q71" s="323"/>
      <c r="R71" s="323"/>
      <c r="S71" s="323"/>
      <c r="T71" s="323"/>
      <c r="U71" s="323"/>
      <c r="V71" s="324"/>
      <c r="W71" s="297" t="s">
        <v>107</v>
      </c>
      <c r="X71" s="298"/>
      <c r="Y71" s="298"/>
      <c r="Z71" s="298"/>
      <c r="AA71" s="298"/>
      <c r="AB71" s="298"/>
      <c r="AC71" s="298"/>
      <c r="AD71" s="298"/>
      <c r="AE71" s="299"/>
      <c r="AF71" s="155" t="s">
        <v>18</v>
      </c>
      <c r="AG71" s="230"/>
      <c r="AH71" s="230"/>
      <c r="AI71" s="230"/>
      <c r="AJ71" s="230" t="s">
        <v>103</v>
      </c>
      <c r="AK71" s="230"/>
      <c r="AL71" s="7"/>
      <c r="AM71" s="230" t="s">
        <v>165</v>
      </c>
      <c r="AN71" s="230"/>
      <c r="AO71" s="230"/>
      <c r="AP71" s="22" t="s">
        <v>26</v>
      </c>
      <c r="AQ71" s="523"/>
      <c r="AR71" s="523"/>
      <c r="AS71" s="523"/>
      <c r="AT71" s="523"/>
      <c r="AU71" s="523"/>
      <c r="AV71" s="523"/>
      <c r="AW71" s="523"/>
      <c r="AX71" s="523"/>
      <c r="AY71" s="523"/>
      <c r="AZ71" s="523"/>
      <c r="BA71" s="523"/>
      <c r="BB71" s="523"/>
      <c r="BC71" s="524"/>
    </row>
    <row r="72" spans="1:55" ht="19.5" customHeight="1">
      <c r="A72" s="279"/>
      <c r="B72" s="225" t="s">
        <v>105</v>
      </c>
      <c r="C72" s="155" t="s">
        <v>18</v>
      </c>
      <c r="D72" s="230" t="s">
        <v>162</v>
      </c>
      <c r="E72" s="230"/>
      <c r="F72" s="230" t="s">
        <v>103</v>
      </c>
      <c r="G72" s="230"/>
      <c r="H72" s="230"/>
      <c r="I72" s="230"/>
      <c r="J72" s="230"/>
      <c r="K72" s="22" t="s">
        <v>264</v>
      </c>
      <c r="L72" s="467"/>
      <c r="M72" s="467"/>
      <c r="N72" s="467"/>
      <c r="O72" s="467"/>
      <c r="P72" s="467"/>
      <c r="Q72" s="467"/>
      <c r="R72" s="467"/>
      <c r="S72" s="467"/>
      <c r="T72" s="467"/>
      <c r="U72" s="467"/>
      <c r="V72" s="469"/>
      <c r="W72" s="297" t="s">
        <v>51</v>
      </c>
      <c r="X72" s="298"/>
      <c r="Y72" s="298"/>
      <c r="Z72" s="298"/>
      <c r="AA72" s="298"/>
      <c r="AB72" s="298"/>
      <c r="AC72" s="298"/>
      <c r="AD72" s="298"/>
      <c r="AE72" s="299"/>
      <c r="AF72" s="155" t="s">
        <v>18</v>
      </c>
      <c r="AG72" s="230"/>
      <c r="AH72" s="230"/>
      <c r="AI72" s="230"/>
      <c r="AJ72" s="230" t="s">
        <v>103</v>
      </c>
      <c r="AK72" s="230"/>
      <c r="AL72" s="7"/>
      <c r="AM72" s="230" t="s">
        <v>165</v>
      </c>
      <c r="AN72" s="230"/>
      <c r="AO72" s="230"/>
      <c r="AP72" s="22" t="s">
        <v>26</v>
      </c>
      <c r="AQ72" s="467"/>
      <c r="AR72" s="467"/>
      <c r="AS72" s="467"/>
      <c r="AT72" s="467"/>
      <c r="AU72" s="467"/>
      <c r="AV72" s="467"/>
      <c r="AW72" s="467"/>
      <c r="AX72" s="467"/>
      <c r="AY72" s="467"/>
      <c r="AZ72" s="467"/>
      <c r="BA72" s="467"/>
      <c r="BB72" s="467"/>
      <c r="BC72" s="468"/>
    </row>
    <row r="73" spans="1:55" ht="19.5" customHeight="1">
      <c r="A73" s="279"/>
      <c r="B73" s="228" t="s">
        <v>106</v>
      </c>
      <c r="C73" s="156" t="s">
        <v>18</v>
      </c>
      <c r="D73" s="239" t="s">
        <v>265</v>
      </c>
      <c r="E73" s="239"/>
      <c r="F73" s="239" t="s">
        <v>103</v>
      </c>
      <c r="G73" s="239"/>
      <c r="H73" s="239"/>
      <c r="I73" s="239"/>
      <c r="J73" s="239"/>
      <c r="K73" s="157" t="s">
        <v>26</v>
      </c>
      <c r="L73" s="495"/>
      <c r="M73" s="495"/>
      <c r="N73" s="495"/>
      <c r="O73" s="495"/>
      <c r="P73" s="495"/>
      <c r="Q73" s="495"/>
      <c r="R73" s="495"/>
      <c r="S73" s="495"/>
      <c r="T73" s="495"/>
      <c r="U73" s="495"/>
      <c r="V73" s="496"/>
      <c r="W73" s="334" t="s">
        <v>52</v>
      </c>
      <c r="X73" s="335"/>
      <c r="Y73" s="335"/>
      <c r="Z73" s="335"/>
      <c r="AA73" s="335"/>
      <c r="AB73" s="335"/>
      <c r="AC73" s="335"/>
      <c r="AD73" s="335"/>
      <c r="AE73" s="336"/>
      <c r="AF73" s="156" t="s">
        <v>18</v>
      </c>
      <c r="AG73" s="239"/>
      <c r="AH73" s="239"/>
      <c r="AI73" s="239"/>
      <c r="AJ73" s="239" t="s">
        <v>103</v>
      </c>
      <c r="AK73" s="239"/>
      <c r="AL73" s="23"/>
      <c r="AM73" s="239" t="s">
        <v>165</v>
      </c>
      <c r="AN73" s="239"/>
      <c r="AO73" s="239"/>
      <c r="AP73" s="157" t="s">
        <v>26</v>
      </c>
      <c r="AQ73" s="332"/>
      <c r="AR73" s="332"/>
      <c r="AS73" s="332"/>
      <c r="AT73" s="332"/>
      <c r="AU73" s="332"/>
      <c r="AV73" s="332"/>
      <c r="AW73" s="332"/>
      <c r="AX73" s="332"/>
      <c r="AY73" s="332"/>
      <c r="AZ73" s="332"/>
      <c r="BA73" s="332"/>
      <c r="BB73" s="332"/>
      <c r="BC73" s="333"/>
    </row>
    <row r="74" spans="1:55" ht="19.5" customHeight="1">
      <c r="A74" s="279"/>
      <c r="B74" s="398" t="s">
        <v>173</v>
      </c>
      <c r="C74" s="259" t="s">
        <v>283</v>
      </c>
      <c r="D74" s="260"/>
      <c r="E74" s="260"/>
      <c r="F74" s="260"/>
      <c r="G74" s="260"/>
      <c r="H74" s="260"/>
      <c r="I74" s="260"/>
      <c r="J74" s="260"/>
      <c r="K74" s="260"/>
      <c r="L74" s="260"/>
      <c r="M74" s="260"/>
      <c r="N74" s="260"/>
      <c r="O74" s="260"/>
      <c r="P74" s="260"/>
      <c r="Q74" s="260"/>
      <c r="R74" s="260"/>
      <c r="S74" s="260"/>
      <c r="T74" s="260"/>
      <c r="U74" s="260"/>
      <c r="V74" s="260"/>
      <c r="W74" s="260"/>
      <c r="X74" s="260"/>
      <c r="Y74" s="260"/>
      <c r="Z74" s="260"/>
      <c r="AA74" s="260"/>
      <c r="AB74" s="260"/>
      <c r="AC74" s="260"/>
      <c r="AD74" s="260"/>
      <c r="AE74" s="260"/>
      <c r="AF74" s="260"/>
      <c r="AG74" s="260"/>
      <c r="AH74" s="260"/>
      <c r="AI74" s="260"/>
      <c r="AJ74" s="260"/>
      <c r="AK74" s="260"/>
      <c r="AL74" s="260"/>
      <c r="AM74" s="260"/>
      <c r="AN74" s="260"/>
      <c r="AO74" s="260"/>
      <c r="AP74" s="260"/>
      <c r="AQ74" s="260"/>
      <c r="AR74" s="260"/>
      <c r="AS74" s="260"/>
      <c r="AT74" s="260"/>
      <c r="AU74" s="260"/>
      <c r="AV74" s="260"/>
      <c r="AW74" s="260"/>
      <c r="AX74" s="260"/>
      <c r="AY74" s="260"/>
      <c r="AZ74" s="260"/>
      <c r="BA74" s="260"/>
      <c r="BB74" s="260"/>
      <c r="BC74" s="261"/>
    </row>
    <row r="75" spans="1:55" ht="19.5" customHeight="1">
      <c r="A75" s="279"/>
      <c r="B75" s="399"/>
      <c r="C75" s="262"/>
      <c r="D75" s="263"/>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3"/>
      <c r="AU75" s="263"/>
      <c r="AV75" s="263"/>
      <c r="AW75" s="263"/>
      <c r="AX75" s="263"/>
      <c r="AY75" s="263"/>
      <c r="AZ75" s="263"/>
      <c r="BA75" s="263"/>
      <c r="BB75" s="263"/>
      <c r="BC75" s="264"/>
    </row>
    <row r="76" spans="1:55" ht="19.5" customHeight="1">
      <c r="A76" s="279"/>
      <c r="B76" s="491"/>
      <c r="C76" s="262"/>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3"/>
      <c r="AW76" s="263"/>
      <c r="AX76" s="263"/>
      <c r="AY76" s="263"/>
      <c r="AZ76" s="263"/>
      <c r="BA76" s="263"/>
      <c r="BB76" s="263"/>
      <c r="BC76" s="264"/>
    </row>
    <row r="77" spans="1:55" ht="19.5" customHeight="1" thickBot="1">
      <c r="A77" s="280"/>
      <c r="B77" s="492"/>
      <c r="C77" s="265"/>
      <c r="D77" s="266"/>
      <c r="E77" s="266"/>
      <c r="F77" s="266"/>
      <c r="G77" s="266"/>
      <c r="H77" s="266"/>
      <c r="I77" s="266"/>
      <c r="J77" s="266"/>
      <c r="K77" s="266"/>
      <c r="L77" s="266"/>
      <c r="M77" s="266"/>
      <c r="N77" s="266"/>
      <c r="O77" s="266"/>
      <c r="P77" s="266"/>
      <c r="Q77" s="266"/>
      <c r="R77" s="266"/>
      <c r="S77" s="266"/>
      <c r="T77" s="266"/>
      <c r="U77" s="266"/>
      <c r="V77" s="266"/>
      <c r="W77" s="266"/>
      <c r="X77" s="266"/>
      <c r="Y77" s="266"/>
      <c r="Z77" s="266"/>
      <c r="AA77" s="266"/>
      <c r="AB77" s="266"/>
      <c r="AC77" s="266"/>
      <c r="AD77" s="266"/>
      <c r="AE77" s="266"/>
      <c r="AF77" s="266"/>
      <c r="AG77" s="266"/>
      <c r="AH77" s="266"/>
      <c r="AI77" s="266"/>
      <c r="AJ77" s="266"/>
      <c r="AK77" s="266"/>
      <c r="AL77" s="266"/>
      <c r="AM77" s="266"/>
      <c r="AN77" s="266"/>
      <c r="AO77" s="266"/>
      <c r="AP77" s="266"/>
      <c r="AQ77" s="266"/>
      <c r="AR77" s="266"/>
      <c r="AS77" s="266"/>
      <c r="AT77" s="266"/>
      <c r="AU77" s="266"/>
      <c r="AV77" s="266"/>
      <c r="AW77" s="266"/>
      <c r="AX77" s="266"/>
      <c r="AY77" s="266"/>
      <c r="AZ77" s="266"/>
      <c r="BA77" s="266"/>
      <c r="BB77" s="266"/>
      <c r="BC77" s="267"/>
    </row>
    <row r="78" spans="1:55" ht="19.5" customHeight="1">
      <c r="A78" s="479" t="s">
        <v>159</v>
      </c>
      <c r="B78" s="183" t="s">
        <v>45</v>
      </c>
      <c r="C78" s="184" t="s">
        <v>25</v>
      </c>
      <c r="D78" s="296"/>
      <c r="E78" s="296"/>
      <c r="F78" s="185" t="s">
        <v>26</v>
      </c>
      <c r="G78" s="325" t="s">
        <v>87</v>
      </c>
      <c r="H78" s="325"/>
      <c r="I78" s="325"/>
      <c r="J78" s="325"/>
      <c r="K78" s="325"/>
      <c r="L78" s="325"/>
      <c r="M78" s="325"/>
      <c r="N78" s="325"/>
      <c r="O78" s="185" t="s">
        <v>25</v>
      </c>
      <c r="P78" s="296" t="s">
        <v>94</v>
      </c>
      <c r="Q78" s="296"/>
      <c r="R78" s="185" t="s">
        <v>26</v>
      </c>
      <c r="S78" s="325" t="s">
        <v>88</v>
      </c>
      <c r="T78" s="325"/>
      <c r="U78" s="325"/>
      <c r="V78" s="325"/>
      <c r="W78" s="325"/>
      <c r="X78" s="325"/>
      <c r="Y78" s="325"/>
      <c r="Z78" s="325"/>
      <c r="AA78" s="185" t="s">
        <v>25</v>
      </c>
      <c r="AB78" s="296"/>
      <c r="AC78" s="296"/>
      <c r="AD78" s="185" t="s">
        <v>26</v>
      </c>
      <c r="AE78" s="325" t="s">
        <v>89</v>
      </c>
      <c r="AF78" s="325"/>
      <c r="AG78" s="325"/>
      <c r="AH78" s="325"/>
      <c r="AI78" s="325"/>
      <c r="AJ78" s="186" t="s">
        <v>20</v>
      </c>
      <c r="AK78" s="236"/>
      <c r="AL78" s="236"/>
      <c r="AM78" s="236"/>
      <c r="AN78" s="236"/>
      <c r="AO78" s="236"/>
      <c r="AP78" s="236"/>
      <c r="AQ78" s="236"/>
      <c r="AR78" s="236"/>
      <c r="AS78" s="236"/>
      <c r="AT78" s="236"/>
      <c r="AU78" s="236"/>
      <c r="AV78" s="236"/>
      <c r="AW78" s="236"/>
      <c r="AX78" s="236"/>
      <c r="AY78" s="236"/>
      <c r="AZ78" s="236"/>
      <c r="BA78" s="236"/>
      <c r="BB78" s="236"/>
      <c r="BC78" s="187" t="s">
        <v>21</v>
      </c>
    </row>
    <row r="79" spans="1:55" ht="19.5" customHeight="1">
      <c r="A79" s="480"/>
      <c r="B79" s="131" t="s">
        <v>46</v>
      </c>
      <c r="C79" s="493">
        <v>2</v>
      </c>
      <c r="D79" s="494"/>
      <c r="E79" s="494"/>
      <c r="F79" s="494"/>
      <c r="G79" s="494"/>
      <c r="H79" s="494"/>
      <c r="I79" s="494"/>
      <c r="J79" s="494"/>
      <c r="K79" s="494"/>
      <c r="L79" s="494"/>
      <c r="M79" s="494"/>
      <c r="N79" s="494"/>
      <c r="O79" s="494"/>
      <c r="P79" s="494"/>
      <c r="Q79" s="494"/>
      <c r="R79" s="494"/>
      <c r="S79" s="494"/>
      <c r="T79" s="494"/>
      <c r="U79" s="342" t="s">
        <v>47</v>
      </c>
      <c r="V79" s="342"/>
      <c r="W79" s="343"/>
      <c r="X79" s="194" t="s">
        <v>25</v>
      </c>
      <c r="Y79" s="354"/>
      <c r="Z79" s="354"/>
      <c r="AA79" s="194" t="s">
        <v>26</v>
      </c>
      <c r="AB79" s="538" t="s">
        <v>233</v>
      </c>
      <c r="AC79" s="538"/>
      <c r="AD79" s="538"/>
      <c r="AE79" s="538"/>
      <c r="AF79" s="538"/>
      <c r="AG79" s="538"/>
      <c r="AH79" s="538"/>
      <c r="AI79" s="538"/>
      <c r="AJ79" s="538"/>
      <c r="AK79" s="538"/>
      <c r="AL79" s="538"/>
      <c r="AM79" s="538"/>
      <c r="AN79" s="538"/>
      <c r="AO79" s="538"/>
      <c r="AP79" s="538"/>
      <c r="AQ79" s="538"/>
      <c r="AR79" s="538"/>
      <c r="AS79" s="538"/>
      <c r="AT79" s="538"/>
      <c r="AU79" s="538"/>
      <c r="AV79" s="538"/>
      <c r="AW79" s="538"/>
      <c r="AX79" s="538"/>
      <c r="AY79" s="538"/>
      <c r="AZ79" s="538"/>
      <c r="BA79" s="538"/>
      <c r="BB79" s="538"/>
      <c r="BC79" s="539"/>
    </row>
    <row r="80" spans="1:55" ht="21.75" customHeight="1">
      <c r="A80" s="480"/>
      <c r="B80" s="197" t="s">
        <v>263</v>
      </c>
      <c r="C80" s="528">
        <v>42582</v>
      </c>
      <c r="D80" s="529"/>
      <c r="E80" s="529"/>
      <c r="F80" s="529"/>
      <c r="G80" s="529"/>
      <c r="H80" s="529"/>
      <c r="I80" s="529"/>
      <c r="J80" s="529"/>
      <c r="K80" s="529"/>
      <c r="L80" s="529"/>
      <c r="M80" s="529"/>
      <c r="N80" s="529"/>
      <c r="O80" s="529"/>
      <c r="P80" s="529"/>
      <c r="Q80" s="529"/>
      <c r="R80" s="529"/>
      <c r="S80" s="529"/>
      <c r="T80" s="529"/>
      <c r="U80" s="529"/>
      <c r="V80" s="529"/>
      <c r="W80" s="530"/>
      <c r="X80" s="194"/>
      <c r="Y80" s="195"/>
      <c r="Z80" s="195"/>
      <c r="AA80" s="195"/>
      <c r="AB80" s="195"/>
      <c r="AC80" s="195"/>
      <c r="AD80" s="195"/>
      <c r="AE80" s="195"/>
      <c r="AF80" s="195"/>
      <c r="AG80" s="195"/>
      <c r="AH80" s="195"/>
      <c r="AI80" s="195"/>
      <c r="AJ80" s="195"/>
      <c r="AK80" s="195"/>
      <c r="AL80" s="195"/>
      <c r="AM80" s="195"/>
      <c r="AN80" s="195"/>
      <c r="AO80" s="195"/>
      <c r="AP80" s="195"/>
      <c r="AQ80" s="195"/>
      <c r="AR80" s="195"/>
      <c r="AS80" s="195"/>
      <c r="AT80" s="195"/>
      <c r="AU80" s="195"/>
      <c r="AV80" s="195"/>
      <c r="AW80" s="195"/>
      <c r="AX80" s="195"/>
      <c r="AY80" s="195"/>
      <c r="AZ80" s="195"/>
      <c r="BA80" s="195"/>
      <c r="BB80" s="195"/>
      <c r="BC80" s="196"/>
    </row>
    <row r="81" spans="1:55" ht="24" customHeight="1" thickBot="1">
      <c r="A81" s="481"/>
      <c r="B81" s="182" t="s">
        <v>268</v>
      </c>
      <c r="C81" s="156" t="s">
        <v>18</v>
      </c>
      <c r="D81" s="239" t="s">
        <v>234</v>
      </c>
      <c r="E81" s="239"/>
      <c r="F81" s="239" t="s">
        <v>103</v>
      </c>
      <c r="G81" s="239"/>
      <c r="H81" s="239"/>
      <c r="I81" s="239"/>
      <c r="J81" s="239"/>
      <c r="K81" s="157" t="s">
        <v>26</v>
      </c>
      <c r="L81" s="536" t="s">
        <v>272</v>
      </c>
      <c r="M81" s="536"/>
      <c r="N81" s="536"/>
      <c r="O81" s="536"/>
      <c r="P81" s="536"/>
      <c r="Q81" s="536"/>
      <c r="R81" s="536"/>
      <c r="S81" s="536"/>
      <c r="T81" s="536"/>
      <c r="U81" s="536"/>
      <c r="V81" s="536"/>
      <c r="W81" s="537"/>
      <c r="X81" s="321">
        <v>8</v>
      </c>
      <c r="Y81" s="322"/>
      <c r="Z81" s="322"/>
      <c r="AA81" s="322"/>
      <c r="AB81" s="322"/>
      <c r="AC81" s="322"/>
      <c r="AD81" s="322"/>
      <c r="AE81" s="540" t="s">
        <v>270</v>
      </c>
      <c r="AF81" s="540"/>
      <c r="AG81" s="540"/>
      <c r="AH81" s="322">
        <v>31</v>
      </c>
      <c r="AI81" s="322"/>
      <c r="AJ81" s="322"/>
      <c r="AK81" s="322"/>
      <c r="AL81" s="322"/>
      <c r="AM81" s="322"/>
      <c r="AN81" s="540" t="s">
        <v>271</v>
      </c>
      <c r="AO81" s="540"/>
      <c r="AP81" s="540"/>
      <c r="AQ81" s="212"/>
      <c r="AR81" s="211"/>
      <c r="AS81" s="209"/>
      <c r="AT81" s="209"/>
      <c r="AU81" s="209"/>
      <c r="AV81" s="209"/>
      <c r="AW81" s="209"/>
      <c r="AX81" s="209"/>
      <c r="AY81" s="209"/>
      <c r="AZ81" s="209"/>
      <c r="BA81" s="209"/>
      <c r="BB81" s="209"/>
      <c r="BC81" s="210"/>
    </row>
    <row r="82" spans="1:55" ht="19.5" customHeight="1">
      <c r="A82" s="268" t="s">
        <v>153</v>
      </c>
      <c r="B82" s="158" t="s">
        <v>158</v>
      </c>
      <c r="C82" s="234" t="s">
        <v>4</v>
      </c>
      <c r="D82" s="235"/>
      <c r="E82" s="235" t="str">
        <f>IF(E13="","",E13)</f>
        <v>802-0000</v>
      </c>
      <c r="F82" s="235"/>
      <c r="G82" s="235"/>
      <c r="H82" s="235"/>
      <c r="I82" s="235"/>
      <c r="J82" s="235"/>
      <c r="K82" s="344" t="str">
        <f>IF(C14="","",C14)</f>
        <v>北九州市小倉北区○○町１－１</v>
      </c>
      <c r="L82" s="345"/>
      <c r="M82" s="345"/>
      <c r="N82" s="345"/>
      <c r="O82" s="345"/>
      <c r="P82" s="345"/>
      <c r="Q82" s="345"/>
      <c r="R82" s="345"/>
      <c r="S82" s="345"/>
      <c r="T82" s="345"/>
      <c r="U82" s="345"/>
      <c r="V82" s="345"/>
      <c r="W82" s="345"/>
      <c r="X82" s="345"/>
      <c r="Y82" s="345"/>
      <c r="Z82" s="345"/>
      <c r="AA82" s="345"/>
      <c r="AB82" s="345"/>
      <c r="AC82" s="345"/>
      <c r="AD82" s="345"/>
      <c r="AE82" s="345"/>
      <c r="AF82" s="345"/>
      <c r="AG82" s="345"/>
      <c r="AH82" s="345"/>
      <c r="AI82" s="345"/>
      <c r="AJ82" s="345"/>
      <c r="AK82" s="345"/>
      <c r="AL82" s="345"/>
      <c r="AM82" s="345"/>
      <c r="AN82" s="345"/>
      <c r="AO82" s="345"/>
      <c r="AP82" s="345"/>
      <c r="AQ82" s="345"/>
      <c r="AR82" s="345"/>
      <c r="AS82" s="345"/>
      <c r="AT82" s="345"/>
      <c r="AU82" s="345"/>
      <c r="AV82" s="345"/>
      <c r="AW82" s="345"/>
      <c r="AX82" s="345"/>
      <c r="AY82" s="345"/>
      <c r="AZ82" s="345"/>
      <c r="BA82" s="345"/>
      <c r="BB82" s="345"/>
      <c r="BC82" s="346"/>
    </row>
    <row r="83" spans="1:55" ht="19.5" customHeight="1">
      <c r="A83" s="269"/>
      <c r="B83" s="159" t="s">
        <v>150</v>
      </c>
      <c r="C83" s="257" t="s">
        <v>4</v>
      </c>
      <c r="D83" s="258"/>
      <c r="E83" s="244"/>
      <c r="F83" s="244"/>
      <c r="G83" s="244"/>
      <c r="H83" s="244"/>
      <c r="I83" s="244"/>
      <c r="J83" s="244"/>
      <c r="K83" s="245"/>
      <c r="L83" s="246"/>
      <c r="M83" s="246"/>
      <c r="N83" s="246"/>
      <c r="O83" s="246"/>
      <c r="P83" s="246"/>
      <c r="Q83" s="246"/>
      <c r="R83" s="246"/>
      <c r="S83" s="246"/>
      <c r="T83" s="246"/>
      <c r="U83" s="246"/>
      <c r="V83" s="246"/>
      <c r="W83" s="246"/>
      <c r="X83" s="246"/>
      <c r="Y83" s="246"/>
      <c r="Z83" s="246"/>
      <c r="AA83" s="246"/>
      <c r="AB83" s="246"/>
      <c r="AC83" s="246"/>
      <c r="AD83" s="246"/>
      <c r="AE83" s="246"/>
      <c r="AF83" s="246"/>
      <c r="AG83" s="246"/>
      <c r="AH83" s="246"/>
      <c r="AI83" s="246"/>
      <c r="AJ83" s="246"/>
      <c r="AK83" s="246"/>
      <c r="AL83" s="246"/>
      <c r="AM83" s="246"/>
      <c r="AN83" s="246"/>
      <c r="AO83" s="246"/>
      <c r="AP83" s="246"/>
      <c r="AQ83" s="246"/>
      <c r="AR83" s="246"/>
      <c r="AS83" s="246"/>
      <c r="AT83" s="246"/>
      <c r="AU83" s="246"/>
      <c r="AV83" s="246"/>
      <c r="AW83" s="246"/>
      <c r="AX83" s="246"/>
      <c r="AY83" s="246"/>
      <c r="AZ83" s="246"/>
      <c r="BA83" s="246"/>
      <c r="BB83" s="246"/>
      <c r="BC83" s="247"/>
    </row>
    <row r="84" spans="1:55" ht="19.5" customHeight="1">
      <c r="A84" s="269"/>
      <c r="B84" s="160" t="s">
        <v>56</v>
      </c>
      <c r="C84" s="254" t="s">
        <v>80</v>
      </c>
      <c r="D84" s="255"/>
      <c r="E84" s="255"/>
      <c r="F84" s="255"/>
      <c r="G84" s="255"/>
      <c r="H84" s="255"/>
      <c r="I84" s="255"/>
      <c r="J84" s="255"/>
      <c r="K84" s="255"/>
      <c r="L84" s="255"/>
      <c r="M84" s="255"/>
      <c r="N84" s="255"/>
      <c r="O84" s="255"/>
      <c r="P84" s="255"/>
      <c r="Q84" s="255"/>
      <c r="R84" s="255"/>
      <c r="S84" s="255"/>
      <c r="T84" s="255"/>
      <c r="U84" s="255"/>
      <c r="V84" s="255"/>
      <c r="W84" s="256"/>
      <c r="X84" s="251" t="s">
        <v>113</v>
      </c>
      <c r="Y84" s="252"/>
      <c r="Z84" s="252"/>
      <c r="AA84" s="252"/>
      <c r="AB84" s="252"/>
      <c r="AC84" s="252"/>
      <c r="AD84" s="253"/>
      <c r="AE84" s="284" t="s">
        <v>256</v>
      </c>
      <c r="AF84" s="285"/>
      <c r="AG84" s="285"/>
      <c r="AH84" s="285"/>
      <c r="AI84" s="285"/>
      <c r="AJ84" s="285"/>
      <c r="AK84" s="285"/>
      <c r="AL84" s="285"/>
      <c r="AM84" s="285"/>
      <c r="AN84" s="285"/>
      <c r="AO84" s="285"/>
      <c r="AP84" s="285"/>
      <c r="AQ84" s="285"/>
      <c r="AR84" s="285"/>
      <c r="AS84" s="285"/>
      <c r="AT84" s="285"/>
      <c r="AU84" s="285"/>
      <c r="AV84" s="285"/>
      <c r="AW84" s="285"/>
      <c r="AX84" s="285"/>
      <c r="AY84" s="285"/>
      <c r="AZ84" s="285"/>
      <c r="BA84" s="285"/>
      <c r="BB84" s="285"/>
      <c r="BC84" s="286"/>
    </row>
    <row r="85" spans="1:55" ht="18.75" customHeight="1">
      <c r="A85" s="269"/>
      <c r="B85" s="131" t="s">
        <v>57</v>
      </c>
      <c r="C85" s="254" t="s">
        <v>210</v>
      </c>
      <c r="D85" s="255"/>
      <c r="E85" s="255"/>
      <c r="F85" s="255"/>
      <c r="G85" s="255"/>
      <c r="H85" s="255"/>
      <c r="I85" s="255"/>
      <c r="J85" s="255"/>
      <c r="K85" s="255"/>
      <c r="L85" s="255"/>
      <c r="M85" s="255"/>
      <c r="N85" s="255"/>
      <c r="O85" s="255"/>
      <c r="P85" s="255"/>
      <c r="Q85" s="255"/>
      <c r="R85" s="255"/>
      <c r="S85" s="255"/>
      <c r="T85" s="255"/>
      <c r="U85" s="255"/>
      <c r="V85" s="255"/>
      <c r="W85" s="256"/>
      <c r="X85" s="251" t="s">
        <v>59</v>
      </c>
      <c r="Y85" s="252"/>
      <c r="Z85" s="252"/>
      <c r="AA85" s="252"/>
      <c r="AB85" s="252"/>
      <c r="AC85" s="252"/>
      <c r="AD85" s="253"/>
      <c r="AE85" s="254" t="s">
        <v>257</v>
      </c>
      <c r="AF85" s="255"/>
      <c r="AG85" s="255"/>
      <c r="AH85" s="255"/>
      <c r="AI85" s="255"/>
      <c r="AJ85" s="255"/>
      <c r="AK85" s="255"/>
      <c r="AL85" s="255"/>
      <c r="AM85" s="255"/>
      <c r="AN85" s="255"/>
      <c r="AO85" s="255"/>
      <c r="AP85" s="255"/>
      <c r="AQ85" s="255"/>
      <c r="AR85" s="255"/>
      <c r="AS85" s="255"/>
      <c r="AT85" s="255"/>
      <c r="AU85" s="255"/>
      <c r="AV85" s="255"/>
      <c r="AW85" s="255"/>
      <c r="AX85" s="255"/>
      <c r="AY85" s="255"/>
      <c r="AZ85" s="255"/>
      <c r="BA85" s="255"/>
      <c r="BB85" s="255"/>
      <c r="BC85" s="320"/>
    </row>
    <row r="86" spans="1:55" ht="19.5" customHeight="1" thickBot="1">
      <c r="A86" s="269"/>
      <c r="B86" s="161" t="s">
        <v>108</v>
      </c>
      <c r="C86" s="231" t="s">
        <v>211</v>
      </c>
      <c r="D86" s="232"/>
      <c r="E86" s="232"/>
      <c r="F86" s="232"/>
      <c r="G86" s="232"/>
      <c r="H86" s="232"/>
      <c r="I86" s="232"/>
      <c r="J86" s="232"/>
      <c r="K86" s="232"/>
      <c r="L86" s="232"/>
      <c r="M86" s="232"/>
      <c r="N86" s="232"/>
      <c r="O86" s="232"/>
      <c r="P86" s="232"/>
      <c r="Q86" s="232"/>
      <c r="R86" s="232"/>
      <c r="S86" s="232"/>
      <c r="T86" s="232"/>
      <c r="U86" s="232"/>
      <c r="V86" s="232"/>
      <c r="W86" s="233"/>
      <c r="X86" s="292" t="s">
        <v>60</v>
      </c>
      <c r="Y86" s="293"/>
      <c r="Z86" s="293"/>
      <c r="AA86" s="293"/>
      <c r="AB86" s="293"/>
      <c r="AC86" s="293"/>
      <c r="AD86" s="294"/>
      <c r="AE86" s="231" t="s">
        <v>258</v>
      </c>
      <c r="AF86" s="232"/>
      <c r="AG86" s="232"/>
      <c r="AH86" s="232"/>
      <c r="AI86" s="232"/>
      <c r="AJ86" s="232"/>
      <c r="AK86" s="232"/>
      <c r="AL86" s="232"/>
      <c r="AM86" s="232"/>
      <c r="AN86" s="232"/>
      <c r="AO86" s="232"/>
      <c r="AP86" s="232"/>
      <c r="AQ86" s="232"/>
      <c r="AR86" s="232"/>
      <c r="AS86" s="232"/>
      <c r="AT86" s="232"/>
      <c r="AU86" s="232"/>
      <c r="AV86" s="232"/>
      <c r="AW86" s="232"/>
      <c r="AX86" s="232"/>
      <c r="AY86" s="232"/>
      <c r="AZ86" s="232"/>
      <c r="BA86" s="232"/>
      <c r="BB86" s="232"/>
      <c r="BC86" s="243"/>
    </row>
    <row r="87" spans="1:55" ht="19.5" customHeight="1" thickBot="1">
      <c r="A87" s="269"/>
      <c r="B87" s="281" t="s">
        <v>204</v>
      </c>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282"/>
      <c r="AK87" s="282"/>
      <c r="AL87" s="282"/>
      <c r="AM87" s="282"/>
      <c r="AN87" s="282"/>
      <c r="AO87" s="282"/>
      <c r="AP87" s="282"/>
      <c r="AQ87" s="282"/>
      <c r="AR87" s="282"/>
      <c r="AS87" s="282"/>
      <c r="AT87" s="282"/>
      <c r="AU87" s="282"/>
      <c r="AV87" s="282"/>
      <c r="AW87" s="282"/>
      <c r="AX87" s="282"/>
      <c r="AY87" s="282"/>
      <c r="AZ87" s="282"/>
      <c r="BA87" s="282"/>
      <c r="BB87" s="282"/>
      <c r="BC87" s="283"/>
    </row>
    <row r="88" spans="1:55" ht="20.25" customHeight="1">
      <c r="A88" s="269"/>
      <c r="B88" s="226" t="s">
        <v>56</v>
      </c>
      <c r="C88" s="326" t="s">
        <v>80</v>
      </c>
      <c r="D88" s="327"/>
      <c r="E88" s="327"/>
      <c r="F88" s="327"/>
      <c r="G88" s="327"/>
      <c r="H88" s="327"/>
      <c r="I88" s="327"/>
      <c r="J88" s="327"/>
      <c r="K88" s="327"/>
      <c r="L88" s="327"/>
      <c r="M88" s="327"/>
      <c r="N88" s="327"/>
      <c r="O88" s="327"/>
      <c r="P88" s="327"/>
      <c r="Q88" s="327"/>
      <c r="R88" s="327"/>
      <c r="S88" s="327"/>
      <c r="T88" s="327"/>
      <c r="U88" s="327"/>
      <c r="V88" s="327"/>
      <c r="W88" s="328"/>
      <c r="X88" s="248" t="s">
        <v>113</v>
      </c>
      <c r="Y88" s="249"/>
      <c r="Z88" s="249"/>
      <c r="AA88" s="249"/>
      <c r="AB88" s="249"/>
      <c r="AC88" s="249"/>
      <c r="AD88" s="250"/>
      <c r="AE88" s="287" t="s">
        <v>212</v>
      </c>
      <c r="AF88" s="288"/>
      <c r="AG88" s="288"/>
      <c r="AH88" s="288"/>
      <c r="AI88" s="288"/>
      <c r="AJ88" s="288"/>
      <c r="AK88" s="288"/>
      <c r="AL88" s="288"/>
      <c r="AM88" s="288"/>
      <c r="AN88" s="288"/>
      <c r="AO88" s="288"/>
      <c r="AP88" s="288"/>
      <c r="AQ88" s="288"/>
      <c r="AR88" s="288"/>
      <c r="AS88" s="288"/>
      <c r="AT88" s="288"/>
      <c r="AU88" s="288"/>
      <c r="AV88" s="288"/>
      <c r="AW88" s="288"/>
      <c r="AX88" s="288"/>
      <c r="AY88" s="288"/>
      <c r="AZ88" s="288"/>
      <c r="BA88" s="288"/>
      <c r="BB88" s="288"/>
      <c r="BC88" s="289"/>
    </row>
    <row r="89" spans="1:55" ht="19.5" customHeight="1">
      <c r="A89" s="269"/>
      <c r="B89" s="163" t="s">
        <v>57</v>
      </c>
      <c r="C89" s="254"/>
      <c r="D89" s="255"/>
      <c r="E89" s="255"/>
      <c r="F89" s="255"/>
      <c r="G89" s="255"/>
      <c r="H89" s="255"/>
      <c r="I89" s="255"/>
      <c r="J89" s="255"/>
      <c r="K89" s="255"/>
      <c r="L89" s="255"/>
      <c r="M89" s="255"/>
      <c r="N89" s="255"/>
      <c r="O89" s="255"/>
      <c r="P89" s="255"/>
      <c r="Q89" s="255"/>
      <c r="R89" s="255"/>
      <c r="S89" s="255"/>
      <c r="T89" s="255"/>
      <c r="U89" s="255"/>
      <c r="V89" s="255"/>
      <c r="W89" s="256"/>
      <c r="X89" s="337" t="s">
        <v>59</v>
      </c>
      <c r="Y89" s="338"/>
      <c r="Z89" s="338"/>
      <c r="AA89" s="338"/>
      <c r="AB89" s="338"/>
      <c r="AC89" s="338"/>
      <c r="AD89" s="339"/>
      <c r="AE89" s="254" t="s">
        <v>111</v>
      </c>
      <c r="AF89" s="255"/>
      <c r="AG89" s="255"/>
      <c r="AH89" s="255"/>
      <c r="AI89" s="255"/>
      <c r="AJ89" s="255"/>
      <c r="AK89" s="255"/>
      <c r="AL89" s="255"/>
      <c r="AM89" s="255"/>
      <c r="AN89" s="255"/>
      <c r="AO89" s="255"/>
      <c r="AP89" s="255"/>
      <c r="AQ89" s="255"/>
      <c r="AR89" s="255"/>
      <c r="AS89" s="255"/>
      <c r="AT89" s="255"/>
      <c r="AU89" s="255"/>
      <c r="AV89" s="255"/>
      <c r="AW89" s="255"/>
      <c r="AX89" s="255"/>
      <c r="AY89" s="255"/>
      <c r="AZ89" s="255"/>
      <c r="BA89" s="255"/>
      <c r="BB89" s="255"/>
      <c r="BC89" s="320"/>
    </row>
    <row r="90" spans="1:55" ht="19.5" customHeight="1" thickBot="1">
      <c r="A90" s="270"/>
      <c r="B90" s="109" t="s">
        <v>108</v>
      </c>
      <c r="C90" s="231" t="s">
        <v>79</v>
      </c>
      <c r="D90" s="232"/>
      <c r="E90" s="232"/>
      <c r="F90" s="232"/>
      <c r="G90" s="232"/>
      <c r="H90" s="232"/>
      <c r="I90" s="232"/>
      <c r="J90" s="232"/>
      <c r="K90" s="232"/>
      <c r="L90" s="232"/>
      <c r="M90" s="232"/>
      <c r="N90" s="232"/>
      <c r="O90" s="232"/>
      <c r="P90" s="232"/>
      <c r="Q90" s="232"/>
      <c r="R90" s="232"/>
      <c r="S90" s="232"/>
      <c r="T90" s="232"/>
      <c r="U90" s="232"/>
      <c r="V90" s="232"/>
      <c r="W90" s="233"/>
      <c r="X90" s="240" t="s">
        <v>60</v>
      </c>
      <c r="Y90" s="241"/>
      <c r="Z90" s="241"/>
      <c r="AA90" s="241"/>
      <c r="AB90" s="241"/>
      <c r="AC90" s="241"/>
      <c r="AD90" s="242"/>
      <c r="AE90" s="231" t="s">
        <v>112</v>
      </c>
      <c r="AF90" s="232"/>
      <c r="AG90" s="232"/>
      <c r="AH90" s="232"/>
      <c r="AI90" s="232"/>
      <c r="AJ90" s="232"/>
      <c r="AK90" s="232"/>
      <c r="AL90" s="232"/>
      <c r="AM90" s="232"/>
      <c r="AN90" s="232"/>
      <c r="AO90" s="232"/>
      <c r="AP90" s="232"/>
      <c r="AQ90" s="232"/>
      <c r="AR90" s="232"/>
      <c r="AS90" s="232"/>
      <c r="AT90" s="232"/>
      <c r="AU90" s="232"/>
      <c r="AV90" s="232"/>
      <c r="AW90" s="232"/>
      <c r="AX90" s="232"/>
      <c r="AY90" s="232"/>
      <c r="AZ90" s="232"/>
      <c r="BA90" s="232"/>
      <c r="BB90" s="232"/>
      <c r="BC90" s="243"/>
    </row>
    <row r="91" spans="1:55" ht="20.25" customHeight="1" thickBot="1">
      <c r="A91" s="508" t="s">
        <v>215</v>
      </c>
      <c r="B91" s="509"/>
      <c r="C91" s="512" t="s">
        <v>284</v>
      </c>
      <c r="D91" s="513"/>
      <c r="E91" s="513"/>
      <c r="F91" s="513"/>
      <c r="G91" s="513"/>
      <c r="H91" s="513"/>
      <c r="I91" s="513"/>
      <c r="J91" s="513"/>
      <c r="K91" s="513"/>
      <c r="L91" s="513"/>
      <c r="M91" s="513"/>
      <c r="N91" s="513"/>
      <c r="O91" s="513"/>
      <c r="P91" s="513"/>
      <c r="Q91" s="513"/>
      <c r="R91" s="513"/>
      <c r="S91" s="513"/>
      <c r="T91" s="513"/>
      <c r="U91" s="513"/>
      <c r="V91" s="513"/>
      <c r="W91" s="514"/>
      <c r="X91" s="512"/>
      <c r="Y91" s="513"/>
      <c r="Z91" s="513"/>
      <c r="AA91" s="513"/>
      <c r="AB91" s="513"/>
      <c r="AC91" s="513"/>
      <c r="AD91" s="513"/>
      <c r="AE91" s="513"/>
      <c r="AF91" s="513"/>
      <c r="AG91" s="513"/>
      <c r="AH91" s="513"/>
      <c r="AI91" s="513"/>
      <c r="AJ91" s="513"/>
      <c r="AK91" s="513"/>
      <c r="AL91" s="513"/>
      <c r="AM91" s="513"/>
      <c r="AN91" s="513"/>
      <c r="AO91" s="513"/>
      <c r="AP91" s="513"/>
      <c r="AQ91" s="513"/>
      <c r="AR91" s="513"/>
      <c r="AS91" s="513"/>
      <c r="AT91" s="513"/>
      <c r="AU91" s="513"/>
      <c r="AV91" s="513"/>
      <c r="AW91" s="513"/>
      <c r="AX91" s="513"/>
      <c r="AY91" s="513"/>
      <c r="AZ91" s="513"/>
      <c r="BA91" s="513"/>
      <c r="BB91" s="513"/>
      <c r="BC91" s="526"/>
    </row>
    <row r="92" spans="1:55" ht="16.5" customHeight="1">
      <c r="A92" s="499" t="s">
        <v>220</v>
      </c>
      <c r="B92" s="510" t="s">
        <v>219</v>
      </c>
      <c r="C92" s="511"/>
      <c r="D92" s="511"/>
      <c r="E92" s="511"/>
      <c r="F92" s="511"/>
      <c r="G92" s="511"/>
      <c r="H92" s="511"/>
      <c r="I92" s="511"/>
      <c r="J92" s="511"/>
      <c r="K92" s="506" t="s">
        <v>66</v>
      </c>
      <c r="L92" s="506"/>
      <c r="M92" s="506"/>
      <c r="N92" s="506"/>
      <c r="O92" s="507" t="s">
        <v>163</v>
      </c>
      <c r="P92" s="507"/>
      <c r="Q92" s="507"/>
      <c r="R92" s="507"/>
      <c r="S92" s="507"/>
      <c r="T92" s="507"/>
      <c r="U92" s="507"/>
      <c r="V92" s="507"/>
      <c r="W92" s="507"/>
      <c r="X92" s="507"/>
      <c r="Y92" s="507"/>
      <c r="Z92" s="507"/>
      <c r="AA92" s="507"/>
      <c r="AB92" s="507"/>
      <c r="AC92" s="507"/>
      <c r="AD92" s="507"/>
      <c r="AE92" s="56"/>
      <c r="AF92" s="56"/>
      <c r="AG92" s="56"/>
      <c r="AH92" s="515"/>
      <c r="AI92" s="515"/>
      <c r="AJ92" s="515"/>
      <c r="AK92" s="515"/>
      <c r="AL92" s="515"/>
      <c r="AM92" s="515"/>
      <c r="AN92" s="515"/>
      <c r="AO92" s="515"/>
      <c r="AP92" s="515"/>
      <c r="AQ92" s="515"/>
      <c r="AR92" s="515"/>
      <c r="AS92" s="515"/>
      <c r="AT92" s="515"/>
      <c r="AU92" s="515"/>
      <c r="AV92" s="515"/>
      <c r="AW92" s="515"/>
      <c r="AX92" s="515"/>
      <c r="AY92" s="515"/>
      <c r="AZ92" s="515"/>
      <c r="BA92" s="515"/>
      <c r="BB92" s="515"/>
      <c r="BC92" s="516"/>
    </row>
    <row r="93" spans="1:55" ht="18" customHeight="1">
      <c r="A93" s="500"/>
      <c r="B93" s="222" t="s">
        <v>161</v>
      </c>
      <c r="C93" s="502" t="s">
        <v>157</v>
      </c>
      <c r="D93" s="502"/>
      <c r="E93" s="502"/>
      <c r="F93" s="502"/>
      <c r="G93" s="502"/>
      <c r="H93" s="502"/>
      <c r="I93" s="502"/>
      <c r="J93" s="502"/>
      <c r="K93" s="502"/>
      <c r="L93" s="502"/>
      <c r="M93" s="502"/>
      <c r="N93" s="502"/>
      <c r="O93" s="502"/>
      <c r="P93" s="502"/>
      <c r="Q93" s="502"/>
      <c r="R93" s="502"/>
      <c r="S93" s="502"/>
      <c r="T93" s="502"/>
      <c r="U93" s="502"/>
      <c r="V93" s="502"/>
      <c r="W93" s="502"/>
      <c r="X93" s="502"/>
      <c r="Y93" s="502"/>
      <c r="Z93" s="502"/>
      <c r="AA93" s="502"/>
      <c r="AB93" s="502"/>
      <c r="AC93" s="502"/>
      <c r="AD93" s="502"/>
      <c r="AE93" s="502"/>
      <c r="AF93" s="502"/>
      <c r="AG93" s="502"/>
      <c r="AH93" s="502"/>
      <c r="AI93" s="502"/>
      <c r="AJ93" s="502"/>
      <c r="AK93" s="502"/>
      <c r="AL93" s="502"/>
      <c r="AM93" s="502"/>
      <c r="AN93" s="502"/>
      <c r="AO93" s="502"/>
      <c r="AP93" s="502"/>
      <c r="AQ93" s="502"/>
      <c r="AR93" s="502"/>
      <c r="AS93" s="502"/>
      <c r="AT93" s="502"/>
      <c r="AU93" s="502"/>
      <c r="AV93" s="502"/>
      <c r="AW93" s="502"/>
      <c r="AX93" s="502"/>
      <c r="AY93" s="502"/>
      <c r="AZ93" s="502"/>
      <c r="BA93" s="502"/>
      <c r="BB93" s="502"/>
      <c r="BC93" s="503"/>
    </row>
    <row r="94" spans="1:55" ht="16.5" customHeight="1" thickBot="1">
      <c r="A94" s="501"/>
      <c r="B94" s="97"/>
      <c r="C94" s="504" t="s">
        <v>205</v>
      </c>
      <c r="D94" s="504"/>
      <c r="E94" s="504"/>
      <c r="F94" s="504"/>
      <c r="G94" s="504"/>
      <c r="H94" s="504"/>
      <c r="I94" s="504"/>
      <c r="J94" s="504"/>
      <c r="K94" s="504"/>
      <c r="L94" s="504"/>
      <c r="M94" s="504"/>
      <c r="N94" s="504"/>
      <c r="O94" s="504"/>
      <c r="P94" s="504"/>
      <c r="Q94" s="504"/>
      <c r="R94" s="504"/>
      <c r="S94" s="504"/>
      <c r="T94" s="504"/>
      <c r="U94" s="504"/>
      <c r="V94" s="504"/>
      <c r="W94" s="504"/>
      <c r="X94" s="504"/>
      <c r="Y94" s="504"/>
      <c r="Z94" s="504"/>
      <c r="AA94" s="504"/>
      <c r="AB94" s="504"/>
      <c r="AC94" s="504"/>
      <c r="AD94" s="504"/>
      <c r="AE94" s="504"/>
      <c r="AF94" s="504"/>
      <c r="AG94" s="504"/>
      <c r="AH94" s="504"/>
      <c r="AI94" s="504"/>
      <c r="AJ94" s="504"/>
      <c r="AK94" s="504"/>
      <c r="AL94" s="504"/>
      <c r="AM94" s="504"/>
      <c r="AN94" s="504"/>
      <c r="AO94" s="504"/>
      <c r="AP94" s="504"/>
      <c r="AQ94" s="504"/>
      <c r="AR94" s="504"/>
      <c r="AS94" s="504"/>
      <c r="AT94" s="504"/>
      <c r="AU94" s="504"/>
      <c r="AV94" s="504"/>
      <c r="AW94" s="504"/>
      <c r="AX94" s="504"/>
      <c r="AY94" s="504"/>
      <c r="AZ94" s="504"/>
      <c r="BA94" s="504"/>
      <c r="BB94" s="504"/>
      <c r="BC94" s="505"/>
    </row>
    <row r="95" spans="1:55" ht="12.75">
      <c r="A95" s="216" t="s">
        <v>167</v>
      </c>
      <c r="B95" s="217" t="s">
        <v>169</v>
      </c>
      <c r="C95" s="217"/>
      <c r="D95" s="217"/>
      <c r="E95" s="217"/>
      <c r="F95" s="217"/>
      <c r="G95" s="217"/>
      <c r="H95" s="217"/>
      <c r="I95" s="217"/>
      <c r="J95" s="217"/>
      <c r="K95" s="217"/>
      <c r="L95" s="217"/>
      <c r="M95" s="217"/>
      <c r="N95" s="217"/>
      <c r="O95" s="217"/>
      <c r="P95" s="217"/>
      <c r="Q95" s="217"/>
      <c r="R95" s="217"/>
      <c r="S95" s="217"/>
      <c r="T95" s="217"/>
      <c r="U95" s="217"/>
      <c r="V95" s="217"/>
      <c r="W95" s="217"/>
      <c r="X95" s="217"/>
      <c r="Y95" s="217"/>
      <c r="Z95" s="217"/>
      <c r="AA95" s="217"/>
      <c r="AB95" s="217"/>
      <c r="AC95" s="217"/>
      <c r="AD95" s="217"/>
      <c r="AE95" s="217"/>
      <c r="AF95" s="218"/>
      <c r="AG95" s="218"/>
      <c r="AH95" s="218"/>
      <c r="AI95" s="218"/>
      <c r="AJ95" s="218"/>
      <c r="AK95" s="218"/>
      <c r="AL95" s="218"/>
      <c r="AM95" s="189"/>
      <c r="AN95" s="189"/>
      <c r="AO95" s="189"/>
      <c r="AP95" s="189"/>
      <c r="AQ95" s="189"/>
      <c r="AR95" s="189"/>
      <c r="AS95" s="189"/>
      <c r="AT95" s="189"/>
      <c r="AU95" s="189"/>
      <c r="AV95" s="189"/>
      <c r="AW95" s="189"/>
      <c r="AX95" s="189"/>
      <c r="AY95" s="189"/>
      <c r="AZ95" s="189"/>
      <c r="BA95" s="189"/>
      <c r="BB95" s="189"/>
      <c r="BC95" s="189"/>
    </row>
    <row r="96" spans="1:55" ht="15.75" customHeight="1">
      <c r="A96" s="219" t="s">
        <v>168</v>
      </c>
      <c r="B96" s="219" t="s">
        <v>260</v>
      </c>
      <c r="C96" s="220"/>
      <c r="D96" s="220"/>
      <c r="E96" s="220"/>
      <c r="F96" s="220"/>
      <c r="G96" s="220"/>
      <c r="H96" s="220"/>
      <c r="I96" s="220"/>
      <c r="J96" s="220"/>
      <c r="K96" s="220"/>
      <c r="L96" s="220"/>
      <c r="M96" s="220"/>
      <c r="N96" s="220"/>
      <c r="O96" s="220"/>
      <c r="P96" s="220"/>
      <c r="Q96" s="220"/>
      <c r="R96" s="220"/>
      <c r="S96" s="220"/>
      <c r="T96" s="220"/>
      <c r="U96" s="220"/>
      <c r="V96" s="220"/>
      <c r="W96" s="220"/>
      <c r="X96" s="220"/>
      <c r="Y96" s="220"/>
      <c r="Z96" s="220"/>
      <c r="AA96" s="220"/>
      <c r="AB96" s="220"/>
      <c r="AC96" s="220"/>
      <c r="AD96" s="220"/>
      <c r="AE96" s="220"/>
      <c r="AF96" s="221"/>
      <c r="AG96" s="221"/>
      <c r="AH96" s="221"/>
      <c r="AI96" s="221"/>
      <c r="AJ96" s="221"/>
      <c r="AK96" s="221"/>
      <c r="AL96" s="221"/>
      <c r="AM96" s="190"/>
      <c r="AN96" s="190"/>
      <c r="AO96" s="190"/>
      <c r="AP96" s="190"/>
      <c r="AQ96" s="190"/>
      <c r="AR96" s="190"/>
      <c r="AS96" s="190"/>
      <c r="AT96" s="190"/>
      <c r="AU96" s="190"/>
      <c r="AV96" s="190"/>
      <c r="AW96" s="190"/>
      <c r="AX96" s="190"/>
      <c r="AY96" s="190"/>
      <c r="AZ96" s="190"/>
      <c r="BA96" s="190"/>
      <c r="BB96" s="190"/>
      <c r="BC96" s="190"/>
    </row>
    <row r="97" spans="1:55" ht="12.75">
      <c r="A97" s="191"/>
      <c r="B97" s="191" t="s">
        <v>261</v>
      </c>
      <c r="C97" s="191"/>
      <c r="D97" s="191"/>
      <c r="E97" s="191"/>
      <c r="F97" s="191"/>
      <c r="G97" s="191"/>
      <c r="H97" s="191"/>
      <c r="I97" s="191"/>
      <c r="J97" s="191"/>
      <c r="K97" s="191"/>
      <c r="L97" s="191"/>
      <c r="M97" s="191"/>
      <c r="N97" s="191"/>
      <c r="O97" s="191"/>
      <c r="P97" s="191"/>
      <c r="Q97" s="191"/>
      <c r="R97" s="191"/>
      <c r="S97" s="191"/>
      <c r="T97" s="191"/>
      <c r="U97" s="191"/>
      <c r="V97" s="191"/>
      <c r="W97" s="191"/>
      <c r="X97" s="191"/>
      <c r="Y97" s="191"/>
      <c r="Z97" s="191"/>
      <c r="AA97" s="191"/>
      <c r="AB97" s="191"/>
      <c r="AC97" s="191"/>
      <c r="AD97" s="191"/>
      <c r="AE97" s="191"/>
      <c r="AF97" s="192"/>
      <c r="AG97" s="192"/>
      <c r="AH97" s="192"/>
      <c r="AI97" s="192"/>
      <c r="AJ97" s="192"/>
      <c r="AK97" s="192"/>
      <c r="AL97" s="192"/>
      <c r="AM97" s="191"/>
      <c r="AN97" s="191"/>
      <c r="AO97" s="191"/>
      <c r="AP97" s="191"/>
      <c r="AQ97" s="191"/>
      <c r="AR97" s="191"/>
      <c r="AS97" s="191"/>
      <c r="AT97" s="191"/>
      <c r="AU97" s="191"/>
      <c r="AV97" s="191"/>
      <c r="AW97" s="191"/>
      <c r="AX97" s="191"/>
      <c r="AY97" s="191"/>
      <c r="AZ97" s="191"/>
      <c r="BA97" s="191"/>
      <c r="BB97" s="191"/>
      <c r="BC97" s="191"/>
    </row>
    <row r="100" spans="1:55" ht="13.5">
      <c r="A100" s="198"/>
      <c r="B100" s="199" t="s">
        <v>262</v>
      </c>
      <c r="C100" s="199"/>
      <c r="D100" s="199" t="s">
        <v>280</v>
      </c>
      <c r="E100" s="199"/>
      <c r="F100" s="199"/>
      <c r="G100" s="199"/>
      <c r="H100" s="199"/>
      <c r="I100" s="199"/>
      <c r="J100" s="199"/>
      <c r="K100" s="199"/>
      <c r="L100" s="199"/>
      <c r="M100" s="199"/>
      <c r="N100" s="199"/>
      <c r="O100" s="199"/>
      <c r="P100" s="199"/>
      <c r="Q100" s="199"/>
      <c r="R100" s="199"/>
      <c r="S100" s="199"/>
      <c r="T100" s="199"/>
      <c r="U100" s="199"/>
      <c r="V100" s="199"/>
      <c r="W100" s="199"/>
      <c r="X100" s="199"/>
      <c r="Y100" s="199"/>
      <c r="Z100" s="199"/>
      <c r="AA100" s="199"/>
      <c r="AB100" s="199"/>
      <c r="AC100" s="200"/>
      <c r="AD100" s="200"/>
      <c r="AE100" s="200"/>
      <c r="AF100" s="200"/>
      <c r="AG100" s="200"/>
      <c r="AH100" s="201"/>
      <c r="AI100" s="201"/>
      <c r="AJ100" s="201"/>
      <c r="AK100" s="201"/>
      <c r="AL100" s="201"/>
      <c r="AM100" s="201"/>
      <c r="AN100" s="201"/>
      <c r="AO100" s="201"/>
      <c r="AP100" s="201"/>
      <c r="AQ100" s="201"/>
      <c r="AR100" s="201"/>
      <c r="AS100" s="201"/>
      <c r="AT100" s="201"/>
      <c r="AU100" s="201"/>
      <c r="AV100" s="201"/>
      <c r="AW100" s="201"/>
      <c r="AX100" s="201"/>
      <c r="AY100" s="201"/>
      <c r="AZ100" s="201"/>
      <c r="BA100" s="201"/>
      <c r="BB100" s="201"/>
      <c r="BC100" s="202"/>
    </row>
    <row r="101" spans="1:55" ht="13.5">
      <c r="A101" s="203"/>
      <c r="B101" s="204"/>
      <c r="C101" s="204"/>
      <c r="D101" s="204" t="s">
        <v>274</v>
      </c>
      <c r="E101" s="204"/>
      <c r="F101" s="204"/>
      <c r="G101" s="204"/>
      <c r="H101" s="204"/>
      <c r="I101" s="204"/>
      <c r="J101" s="204"/>
      <c r="K101" s="204"/>
      <c r="L101" s="204"/>
      <c r="M101" s="204"/>
      <c r="N101" s="204"/>
      <c r="O101" s="204"/>
      <c r="P101" s="204"/>
      <c r="Q101" s="204"/>
      <c r="R101" s="204"/>
      <c r="S101" s="204"/>
      <c r="T101" s="204"/>
      <c r="U101" s="204"/>
      <c r="V101" s="204"/>
      <c r="W101" s="204"/>
      <c r="X101" s="204"/>
      <c r="Y101" s="204"/>
      <c r="Z101" s="204"/>
      <c r="AA101" s="204"/>
      <c r="AB101" s="204"/>
      <c r="AC101" s="205"/>
      <c r="AD101" s="205"/>
      <c r="AE101" s="205"/>
      <c r="AF101" s="205"/>
      <c r="AG101" s="205"/>
      <c r="AH101" s="206"/>
      <c r="AI101" s="206"/>
      <c r="AJ101" s="206"/>
      <c r="AK101" s="206"/>
      <c r="AL101" s="206"/>
      <c r="AM101" s="206"/>
      <c r="AN101" s="206"/>
      <c r="AO101" s="206"/>
      <c r="AP101" s="206"/>
      <c r="AQ101" s="206"/>
      <c r="AR101" s="206"/>
      <c r="AS101" s="206"/>
      <c r="AT101" s="206"/>
      <c r="AU101" s="206"/>
      <c r="AV101" s="206"/>
      <c r="AW101" s="206"/>
      <c r="AX101" s="206"/>
      <c r="AY101" s="206"/>
      <c r="AZ101" s="206"/>
      <c r="BA101" s="206"/>
      <c r="BB101" s="206"/>
      <c r="BC101" s="207"/>
    </row>
  </sheetData>
  <sheetProtection formatCells="0" insertHyperlinks="0" selectLockedCells="1"/>
  <mergeCells count="246">
    <mergeCell ref="C13:D13"/>
    <mergeCell ref="E13:N13"/>
    <mergeCell ref="K16:L16"/>
    <mergeCell ref="M16:T16"/>
    <mergeCell ref="A2:BC2"/>
    <mergeCell ref="A3:A27"/>
    <mergeCell ref="C3:BC3"/>
    <mergeCell ref="C4:BC4"/>
    <mergeCell ref="C5:BC5"/>
    <mergeCell ref="B6:B12"/>
    <mergeCell ref="C6:AI12"/>
    <mergeCell ref="AJ6:BC12"/>
    <mergeCell ref="C18:W18"/>
    <mergeCell ref="X18:AE18"/>
    <mergeCell ref="AZ16:BC16"/>
    <mergeCell ref="C17:BC17"/>
    <mergeCell ref="O13:BC13"/>
    <mergeCell ref="C14:BC14"/>
    <mergeCell ref="C15:W15"/>
    <mergeCell ref="X15:AE15"/>
    <mergeCell ref="AF15:BC15"/>
    <mergeCell ref="C16:J16"/>
    <mergeCell ref="AF16:AI16"/>
    <mergeCell ref="AJ16:AL16"/>
    <mergeCell ref="AM16:AS16"/>
    <mergeCell ref="AT16:AY16"/>
    <mergeCell ref="U16:W16"/>
    <mergeCell ref="X16:AE16"/>
    <mergeCell ref="AF18:BC18"/>
    <mergeCell ref="B19:B21"/>
    <mergeCell ref="C19:BC27"/>
    <mergeCell ref="B22:B27"/>
    <mergeCell ref="AN37:AO37"/>
    <mergeCell ref="O37:P37"/>
    <mergeCell ref="AR37:BC37"/>
    <mergeCell ref="AA37:AB37"/>
    <mergeCell ref="Q37:T37"/>
    <mergeCell ref="U37:V37"/>
    <mergeCell ref="C28:BC28"/>
    <mergeCell ref="B29:B36"/>
    <mergeCell ref="C29:BC36"/>
    <mergeCell ref="B37:B38"/>
    <mergeCell ref="I37:L37"/>
    <mergeCell ref="M37:N37"/>
    <mergeCell ref="C37:F37"/>
    <mergeCell ref="G37:H37"/>
    <mergeCell ref="W37:Z37"/>
    <mergeCell ref="B39:B40"/>
    <mergeCell ref="C39:D39"/>
    <mergeCell ref="E39:G39"/>
    <mergeCell ref="H39:I39"/>
    <mergeCell ref="J39:M39"/>
    <mergeCell ref="C38:BC38"/>
    <mergeCell ref="AN39:AO39"/>
    <mergeCell ref="C40:G40"/>
    <mergeCell ref="I40:J40"/>
    <mergeCell ref="AM40:BB40"/>
    <mergeCell ref="AR39:BC39"/>
    <mergeCell ref="AE41:AG41"/>
    <mergeCell ref="AH41:AJ41"/>
    <mergeCell ref="L40:P40"/>
    <mergeCell ref="R40:S40"/>
    <mergeCell ref="U40:Y40"/>
    <mergeCell ref="AA40:AB40"/>
    <mergeCell ref="AD40:AG40"/>
    <mergeCell ref="AK41:BC41"/>
    <mergeCell ref="C42:BC42"/>
    <mergeCell ref="C43:BC43"/>
    <mergeCell ref="C44:BC44"/>
    <mergeCell ref="A47:B47"/>
    <mergeCell ref="C47:BC47"/>
    <mergeCell ref="C41:L41"/>
    <mergeCell ref="M41:O41"/>
    <mergeCell ref="P41:Y41"/>
    <mergeCell ref="Z41:AD41"/>
    <mergeCell ref="A28:A44"/>
    <mergeCell ref="AL49:BC49"/>
    <mergeCell ref="D48:E48"/>
    <mergeCell ref="G48:L48"/>
    <mergeCell ref="N48:O48"/>
    <mergeCell ref="Q48:X48"/>
    <mergeCell ref="Z48:AA48"/>
    <mergeCell ref="G51:H51"/>
    <mergeCell ref="J51:K51"/>
    <mergeCell ref="M51:S51"/>
    <mergeCell ref="U51:V51"/>
    <mergeCell ref="AC48:BC48"/>
    <mergeCell ref="D49:E49"/>
    <mergeCell ref="G49:O49"/>
    <mergeCell ref="Q49:R49"/>
    <mergeCell ref="T49:AG49"/>
    <mergeCell ref="AI49:AJ49"/>
    <mergeCell ref="AJ69:AK69"/>
    <mergeCell ref="D61:E61"/>
    <mergeCell ref="D55:E55"/>
    <mergeCell ref="C52:F52"/>
    <mergeCell ref="G52:H52"/>
    <mergeCell ref="J52:K52"/>
    <mergeCell ref="M52:S52"/>
    <mergeCell ref="U52:V52"/>
    <mergeCell ref="X52:AD52"/>
    <mergeCell ref="AE52:BC52"/>
    <mergeCell ref="D69:E69"/>
    <mergeCell ref="F69:H69"/>
    <mergeCell ref="I69:J69"/>
    <mergeCell ref="L69:V69"/>
    <mergeCell ref="W69:AE69"/>
    <mergeCell ref="AG69:AI69"/>
    <mergeCell ref="AJ71:AK71"/>
    <mergeCell ref="AM71:AO71"/>
    <mergeCell ref="D70:E70"/>
    <mergeCell ref="F70:H70"/>
    <mergeCell ref="I70:J70"/>
    <mergeCell ref="L70:V70"/>
    <mergeCell ref="W70:AE70"/>
    <mergeCell ref="AG70:AI70"/>
    <mergeCell ref="AJ70:AK70"/>
    <mergeCell ref="AG72:AI72"/>
    <mergeCell ref="AJ72:AK72"/>
    <mergeCell ref="AM72:AO72"/>
    <mergeCell ref="AQ72:BC72"/>
    <mergeCell ref="D71:E71"/>
    <mergeCell ref="F71:H71"/>
    <mergeCell ref="I71:J71"/>
    <mergeCell ref="L71:V71"/>
    <mergeCell ref="W71:AE71"/>
    <mergeCell ref="AG71:AI71"/>
    <mergeCell ref="A78:A81"/>
    <mergeCell ref="D78:E78"/>
    <mergeCell ref="G78:N78"/>
    <mergeCell ref="P78:Q78"/>
    <mergeCell ref="AQ71:BC71"/>
    <mergeCell ref="D72:E72"/>
    <mergeCell ref="F72:H72"/>
    <mergeCell ref="I72:J72"/>
    <mergeCell ref="L72:V72"/>
    <mergeCell ref="W72:AE72"/>
    <mergeCell ref="C82:D82"/>
    <mergeCell ref="E82:J82"/>
    <mergeCell ref="K82:BC82"/>
    <mergeCell ref="F73:H73"/>
    <mergeCell ref="I73:J73"/>
    <mergeCell ref="L73:V73"/>
    <mergeCell ref="C88:W88"/>
    <mergeCell ref="X88:AD88"/>
    <mergeCell ref="AE88:BC88"/>
    <mergeCell ref="C84:W84"/>
    <mergeCell ref="X84:AD84"/>
    <mergeCell ref="AE84:BC84"/>
    <mergeCell ref="C85:W85"/>
    <mergeCell ref="X85:AD85"/>
    <mergeCell ref="AE85:BC85"/>
    <mergeCell ref="A48:A67"/>
    <mergeCell ref="B49:B50"/>
    <mergeCell ref="D50:E50"/>
    <mergeCell ref="X51:AC51"/>
    <mergeCell ref="AE51:AF51"/>
    <mergeCell ref="AH51:AN51"/>
    <mergeCell ref="B54:B60"/>
    <mergeCell ref="C54:BC54"/>
    <mergeCell ref="G55:BC55"/>
    <mergeCell ref="D56:E56"/>
    <mergeCell ref="AP51:AQ51"/>
    <mergeCell ref="AS51:BC51"/>
    <mergeCell ref="C53:F53"/>
    <mergeCell ref="G53:H53"/>
    <mergeCell ref="J53:K53"/>
    <mergeCell ref="M53:S53"/>
    <mergeCell ref="U53:V53"/>
    <mergeCell ref="X53:AD53"/>
    <mergeCell ref="AE53:BC53"/>
    <mergeCell ref="C51:F51"/>
    <mergeCell ref="G56:L56"/>
    <mergeCell ref="M56:BB60"/>
    <mergeCell ref="BC56:BC60"/>
    <mergeCell ref="G61:I61"/>
    <mergeCell ref="L61:M61"/>
    <mergeCell ref="O61:S61"/>
    <mergeCell ref="U61:V61"/>
    <mergeCell ref="X61:AB61"/>
    <mergeCell ref="AD61:AY61"/>
    <mergeCell ref="D62:E62"/>
    <mergeCell ref="G62:N62"/>
    <mergeCell ref="P62:Q62"/>
    <mergeCell ref="S62:AD62"/>
    <mergeCell ref="AF62:AG62"/>
    <mergeCell ref="AI62:BC62"/>
    <mergeCell ref="B63:B64"/>
    <mergeCell ref="C63:BC67"/>
    <mergeCell ref="A68:A77"/>
    <mergeCell ref="C68:BC68"/>
    <mergeCell ref="AM69:AO69"/>
    <mergeCell ref="AQ69:BC69"/>
    <mergeCell ref="AL70:AO70"/>
    <mergeCell ref="AS70:AU70"/>
    <mergeCell ref="AW70:BC70"/>
    <mergeCell ref="D73:E73"/>
    <mergeCell ref="W73:AE73"/>
    <mergeCell ref="AG73:AI73"/>
    <mergeCell ref="AJ73:AK73"/>
    <mergeCell ref="AM73:AO73"/>
    <mergeCell ref="AQ73:BC73"/>
    <mergeCell ref="B74:B75"/>
    <mergeCell ref="C74:BC77"/>
    <mergeCell ref="B76:B77"/>
    <mergeCell ref="S78:Z78"/>
    <mergeCell ref="AB78:AC78"/>
    <mergeCell ref="AE78:AI78"/>
    <mergeCell ref="AK78:BB78"/>
    <mergeCell ref="C79:T79"/>
    <mergeCell ref="U79:W79"/>
    <mergeCell ref="Y79:Z79"/>
    <mergeCell ref="AB79:BC79"/>
    <mergeCell ref="C80:W80"/>
    <mergeCell ref="D81:E81"/>
    <mergeCell ref="F81:H81"/>
    <mergeCell ref="I81:J81"/>
    <mergeCell ref="L81:W81"/>
    <mergeCell ref="X81:AD81"/>
    <mergeCell ref="AE81:AG81"/>
    <mergeCell ref="AH81:AM81"/>
    <mergeCell ref="AN81:AP81"/>
    <mergeCell ref="A82:A90"/>
    <mergeCell ref="C83:D83"/>
    <mergeCell ref="E83:J83"/>
    <mergeCell ref="K83:BC83"/>
    <mergeCell ref="C86:W86"/>
    <mergeCell ref="X86:AD86"/>
    <mergeCell ref="AE86:BC86"/>
    <mergeCell ref="B87:BC87"/>
    <mergeCell ref="X90:AD90"/>
    <mergeCell ref="AE90:BC90"/>
    <mergeCell ref="A91:B91"/>
    <mergeCell ref="C91:W91"/>
    <mergeCell ref="X91:BC91"/>
    <mergeCell ref="C89:W89"/>
    <mergeCell ref="X89:AD89"/>
    <mergeCell ref="AE89:BC89"/>
    <mergeCell ref="C90:W90"/>
    <mergeCell ref="A92:A94"/>
    <mergeCell ref="B92:J92"/>
    <mergeCell ref="K92:N92"/>
    <mergeCell ref="O92:AD92"/>
    <mergeCell ref="AH92:BC92"/>
    <mergeCell ref="C94:BC94"/>
    <mergeCell ref="C93:BC93"/>
  </mergeCells>
  <conditionalFormatting sqref="AD51 AO51 W53:X53 T51:T53">
    <cfRule type="expression" priority="110" dxfId="3" stopIfTrue="1">
      <formula>AND($J$49="",$S$49="",$AD$49="",$AO$49="",$J$51="",$S$51="",$J$52="",$S$52="")</formula>
    </cfRule>
  </conditionalFormatting>
  <conditionalFormatting sqref="AN39:AO39">
    <cfRule type="expression" priority="106" dxfId="3" stopIfTrue="1">
      <formula>AND(E39="",AN39="")</formula>
    </cfRule>
  </conditionalFormatting>
  <conditionalFormatting sqref="I53">
    <cfRule type="expression" priority="105" dxfId="3" stopIfTrue="1">
      <formula>AND($J$49="",$S$49="",$AD$49="",$AO$49="",$J$51="",$S$51="",$J$52="",$S$52="")</formula>
    </cfRule>
  </conditionalFormatting>
  <conditionalFormatting sqref="I51:I52">
    <cfRule type="expression" priority="104" dxfId="3" stopIfTrue="1">
      <formula>AND($J$49="",$S$49="",$AD$49="",$AO$49="",$J$51="",$S$51="",$J$52="",$S$52="")</formula>
    </cfRule>
  </conditionalFormatting>
  <conditionalFormatting sqref="AE52">
    <cfRule type="expression" priority="103" dxfId="3" stopIfTrue="1">
      <formula>AND($J$49="",$S$49="",$AD$49="",$AO$49="",$J$51="",$S$51="",$J$52="",$S$52="")</formula>
    </cfRule>
  </conditionalFormatting>
  <conditionalFormatting sqref="AE52">
    <cfRule type="expression" priority="102" dxfId="3" stopIfTrue="1">
      <formula>AND($J$49="",$S$49="",$AD$49="",$AO$49="",$J$51="",$S$51="",$J$52="",$S$52="")</formula>
    </cfRule>
  </conditionalFormatting>
  <conditionalFormatting sqref="AE52">
    <cfRule type="expression" priority="101" dxfId="3" stopIfTrue="1">
      <formula>AND($J$49="",$S$49="",$AD$49="",$AO$49="",$J$51="",$S$51="",$J$52="",$S$52="")</formula>
    </cfRule>
  </conditionalFormatting>
  <conditionalFormatting sqref="AE52">
    <cfRule type="expression" priority="100" dxfId="3" stopIfTrue="1">
      <formula>AND($J$49="",$S$49="",$AD$49="",$AO$49="",$J$51="",$S$51="",$J$52="",$S$52="")</formula>
    </cfRule>
  </conditionalFormatting>
  <conditionalFormatting sqref="T52">
    <cfRule type="expression" priority="99" dxfId="3" stopIfTrue="1">
      <formula>AND($J$49="",$S$49="",$AD$49="",$AO$49="",$J$51="",$S$51="",$J$52="",$S$52="")</formula>
    </cfRule>
  </conditionalFormatting>
  <conditionalFormatting sqref="X52">
    <cfRule type="expression" priority="98" dxfId="3" stopIfTrue="1">
      <formula>AND($J$49="",$S$49="",$AD$49="",$AO$49="",$J$51="",$S$51="",$J$52="",$S$52="")</formula>
    </cfRule>
  </conditionalFormatting>
  <conditionalFormatting sqref="AE52">
    <cfRule type="expression" priority="97" dxfId="3" stopIfTrue="1">
      <formula>AND($J$49="",$S$49="",$AD$49="",$AO$49="",$J$51="",$S$51="",$J$52="",$S$52="")</formula>
    </cfRule>
  </conditionalFormatting>
  <conditionalFormatting sqref="W52">
    <cfRule type="expression" priority="96" dxfId="3" stopIfTrue="1">
      <formula>AND($J$49="",$S$49="",$AD$49="",$AO$49="",$J$51="",$S$51="",$J$52="",$S$52="")</formula>
    </cfRule>
  </conditionalFormatting>
  <conditionalFormatting sqref="M56">
    <cfRule type="expression" priority="95" dxfId="3" stopIfTrue="1">
      <formula>AND(D56="●",M56:AY60="")</formula>
    </cfRule>
  </conditionalFormatting>
  <conditionalFormatting sqref="C79:T79">
    <cfRule type="expression" priority="115" dxfId="3" stopIfTrue="1">
      <formula>AND($C$79="",$Y$79="")</formula>
    </cfRule>
  </conditionalFormatting>
  <conditionalFormatting sqref="J53:K53">
    <cfRule type="expression" priority="88" dxfId="3" stopIfTrue="1">
      <formula>IF(OR(D48&lt;&gt;"",Q49&lt;&gt;""),IF(J53="",U53=""))</formula>
    </cfRule>
  </conditionalFormatting>
  <conditionalFormatting sqref="U53:V53">
    <cfRule type="expression" priority="87" dxfId="3" stopIfTrue="1">
      <formula>IF(OR(D48&lt;&gt;"",Q49&lt;&gt;""),IF(J53="",U53=""))</formula>
    </cfRule>
  </conditionalFormatting>
  <conditionalFormatting sqref="D61:E61">
    <cfRule type="expression" priority="86" dxfId="3" stopIfTrue="1">
      <formula>AND(D61="",L61="",U61="",AD61="")</formula>
    </cfRule>
  </conditionalFormatting>
  <conditionalFormatting sqref="L61:M61">
    <cfRule type="expression" priority="85" dxfId="3" stopIfTrue="1">
      <formula>AND(D61="",L61="",U61="",AD61="")</formula>
    </cfRule>
  </conditionalFormatting>
  <conditionalFormatting sqref="U61:V61">
    <cfRule type="expression" priority="84" dxfId="3" stopIfTrue="1">
      <formula>AND(D61="",L61="",U61="",AD61="")</formula>
    </cfRule>
  </conditionalFormatting>
  <conditionalFormatting sqref="D62:E62">
    <cfRule type="expression" priority="83" dxfId="3" stopIfTrue="1">
      <formula>IF(OR(D61="●",U61="●",AD61&lt;&gt;""),AND(D62="",P62="",AF62=""))</formula>
    </cfRule>
  </conditionalFormatting>
  <conditionalFormatting sqref="P62:Q62">
    <cfRule type="expression" priority="82" dxfId="3" stopIfTrue="1">
      <formula>IF(OR(D61="●",U61="●",AD61&lt;&gt;""),AND(D62="",P62="",AF62=""))</formula>
    </cfRule>
  </conditionalFormatting>
  <conditionalFormatting sqref="AF62:AG62">
    <cfRule type="expression" priority="81" dxfId="3" stopIfTrue="1">
      <formula>IF(OR(D61="●",U61="●",AD61&lt;&gt;""),AND(D62="",P62="",AF62=""))</formula>
    </cfRule>
  </conditionalFormatting>
  <conditionalFormatting sqref="P78:Q78">
    <cfRule type="expression" priority="80" dxfId="3" stopIfTrue="1">
      <formula>AND(D78="",P78="",AB78="",AK78="")</formula>
    </cfRule>
  </conditionalFormatting>
  <conditionalFormatting sqref="AB78:AC78">
    <cfRule type="expression" priority="79" dxfId="3" stopIfTrue="1">
      <formula>AND(D78="",P78="",AB78="",AK78="")</formula>
    </cfRule>
  </conditionalFormatting>
  <conditionalFormatting sqref="D78:E78">
    <cfRule type="expression" priority="78" dxfId="3" stopIfTrue="1">
      <formula>AND(D78="",P78="",AB78="",AK78="")</formula>
    </cfRule>
  </conditionalFormatting>
  <conditionalFormatting sqref="AG70:AI70">
    <cfRule type="expression" priority="75" dxfId="3" stopIfTrue="1">
      <formula>AND(AG70="可",AL70="不可",AS70="無")</formula>
    </cfRule>
  </conditionalFormatting>
  <conditionalFormatting sqref="AL70:AO70">
    <cfRule type="expression" priority="74" dxfId="3" stopIfTrue="1">
      <formula>AND(AG70="可",AL70="不可",AS70="無")</formula>
    </cfRule>
  </conditionalFormatting>
  <conditionalFormatting sqref="AS70:AU70">
    <cfRule type="expression" priority="73" dxfId="3" stopIfTrue="1">
      <formula>AND(AG70="可",AL70="不可",AS70="無")</formula>
    </cfRule>
  </conditionalFormatting>
  <conditionalFormatting sqref="D70:E70">
    <cfRule type="expression" priority="72" dxfId="3" stopIfTrue="1">
      <formula>AND(D70="有",I70="無")</formula>
    </cfRule>
  </conditionalFormatting>
  <conditionalFormatting sqref="I70:J70">
    <cfRule type="expression" priority="71" dxfId="3" stopIfTrue="1">
      <formula>AND(D70="有",I70="無")</formula>
    </cfRule>
  </conditionalFormatting>
  <conditionalFormatting sqref="D69:E69">
    <cfRule type="expression" priority="70" dxfId="3" stopIfTrue="1">
      <formula>AND(D69="有",I69="無")</formula>
    </cfRule>
  </conditionalFormatting>
  <conditionalFormatting sqref="I69:J69">
    <cfRule type="expression" priority="69" dxfId="3" stopIfTrue="1">
      <formula>AND(D69="有",I69="無")</formula>
    </cfRule>
  </conditionalFormatting>
  <conditionalFormatting sqref="D71:E71">
    <cfRule type="expression" priority="68" dxfId="3" stopIfTrue="1">
      <formula>AND(D71="有",I71="無")</formula>
    </cfRule>
  </conditionalFormatting>
  <conditionalFormatting sqref="I71:J71">
    <cfRule type="expression" priority="67" dxfId="3" stopIfTrue="1">
      <formula>AND(D71="有",I71="無")</formula>
    </cfRule>
  </conditionalFormatting>
  <conditionalFormatting sqref="D72:E72">
    <cfRule type="expression" priority="66" dxfId="3" stopIfTrue="1">
      <formula>AND(D72="有",I72="無")</formula>
    </cfRule>
  </conditionalFormatting>
  <conditionalFormatting sqref="I72:J72">
    <cfRule type="expression" priority="65" dxfId="3" stopIfTrue="1">
      <formula>AND(D72="有",I72="無")</formula>
    </cfRule>
  </conditionalFormatting>
  <conditionalFormatting sqref="D73:E73">
    <cfRule type="expression" priority="64" dxfId="3" stopIfTrue="1">
      <formula>AND(D73="有",I73="無")</formula>
    </cfRule>
  </conditionalFormatting>
  <conditionalFormatting sqref="I73:J73">
    <cfRule type="expression" priority="63" dxfId="3" stopIfTrue="1">
      <formula>AND(D73="有",I73="無")</formula>
    </cfRule>
  </conditionalFormatting>
  <conditionalFormatting sqref="AG69:AI69">
    <cfRule type="expression" priority="62" dxfId="3" stopIfTrue="1">
      <formula>AND(AG69="有",AM69="無")</formula>
    </cfRule>
  </conditionalFormatting>
  <conditionalFormatting sqref="AM69:AO69">
    <cfRule type="expression" priority="61" dxfId="3" stopIfTrue="1">
      <formula>AND(AG69="有",AM69="無")</formula>
    </cfRule>
  </conditionalFormatting>
  <conditionalFormatting sqref="AG71:AI71">
    <cfRule type="expression" priority="60" dxfId="3" stopIfTrue="1">
      <formula>AND(AG71="有",AM71="無")</formula>
    </cfRule>
  </conditionalFormatting>
  <conditionalFormatting sqref="AM71:AO71">
    <cfRule type="expression" priority="59" dxfId="3" stopIfTrue="1">
      <formula>AND(AG71="有",AM71="無")</formula>
    </cfRule>
  </conditionalFormatting>
  <conditionalFormatting sqref="AG72:AI72">
    <cfRule type="expression" priority="58" dxfId="3" stopIfTrue="1">
      <formula>AND(AG72="有",AM72="無")</formula>
    </cfRule>
  </conditionalFormatting>
  <conditionalFormatting sqref="AM72:AO72">
    <cfRule type="expression" priority="57" dxfId="3" stopIfTrue="1">
      <formula>AND(AG72="有",AM72="無")</formula>
    </cfRule>
  </conditionalFormatting>
  <conditionalFormatting sqref="AG73:AI73">
    <cfRule type="expression" priority="56" dxfId="3" stopIfTrue="1">
      <formula>AND(AG73="有",AM73="無")</formula>
    </cfRule>
  </conditionalFormatting>
  <conditionalFormatting sqref="AM73:AO73">
    <cfRule type="expression" priority="55" dxfId="3" stopIfTrue="1">
      <formula>AND(AG73="有",AM73="無")</formula>
    </cfRule>
  </conditionalFormatting>
  <conditionalFormatting sqref="I40:J40">
    <cfRule type="expression" priority="53" dxfId="3" stopIfTrue="1">
      <formula>AND(I40="",R40="",AA40="",AM40="")</formula>
    </cfRule>
  </conditionalFormatting>
  <conditionalFormatting sqref="R40:S40">
    <cfRule type="expression" priority="52" dxfId="3" stopIfTrue="1">
      <formula>AND(I40="",R40="",AA40="",AM40="")</formula>
    </cfRule>
  </conditionalFormatting>
  <conditionalFormatting sqref="AA40:AB40">
    <cfRule type="expression" priority="51" dxfId="3" stopIfTrue="1">
      <formula>AND(I40="",R40="",AA40="",AM40="")</formula>
    </cfRule>
  </conditionalFormatting>
  <conditionalFormatting sqref="AM40">
    <cfRule type="expression" priority="50" dxfId="3" stopIfTrue="1">
      <formula>AND(I40="",R40="",AA40="",AM40="")</formula>
    </cfRule>
  </conditionalFormatting>
  <conditionalFormatting sqref="AN37:AO37">
    <cfRule type="expression" priority="116" dxfId="3" stopIfTrue="1">
      <formula>AND(C37="",I37="",Q37="",W37="",AN37="")</formula>
    </cfRule>
  </conditionalFormatting>
  <conditionalFormatting sqref="C37:F37">
    <cfRule type="expression" priority="49" dxfId="3" stopIfTrue="1">
      <formula>AND(C37="",I37="",Q37="",W37="",AN37="")</formula>
    </cfRule>
  </conditionalFormatting>
  <conditionalFormatting sqref="I37:L37">
    <cfRule type="expression" priority="48" dxfId="3" stopIfTrue="1">
      <formula>AND(C37="",I37="",Q37="",W37="",AN37="")</formula>
    </cfRule>
  </conditionalFormatting>
  <conditionalFormatting sqref="Q37:T37">
    <cfRule type="expression" priority="47" dxfId="3" stopIfTrue="1">
      <formula>AND(C37="",I37="",Q37="",W37="",AN37="")</formula>
    </cfRule>
  </conditionalFormatting>
  <conditionalFormatting sqref="W37:Z37">
    <cfRule type="expression" priority="46" dxfId="3" stopIfTrue="1">
      <formula>AND(C37="",I37="",Q37="",W37="",AN37="")</formula>
    </cfRule>
  </conditionalFormatting>
  <conditionalFormatting sqref="E39:G39">
    <cfRule type="expression" priority="45" dxfId="3" stopIfTrue="1">
      <formula>AND(E39="",AN39="")</formula>
    </cfRule>
  </conditionalFormatting>
  <conditionalFormatting sqref="D55:E55">
    <cfRule type="expression" priority="44" dxfId="3" stopIfTrue="1">
      <formula>AND(D55="",D56="")</formula>
    </cfRule>
  </conditionalFormatting>
  <conditionalFormatting sqref="D56:E56">
    <cfRule type="expression" priority="43" dxfId="3" stopIfTrue="1">
      <formula>AND(D55="",D56="")</formula>
    </cfRule>
  </conditionalFormatting>
  <conditionalFormatting sqref="Y79:Z79">
    <cfRule type="expression" priority="42" dxfId="3" stopIfTrue="1">
      <formula>AND($C$79="",$Y$79="")</formula>
    </cfRule>
  </conditionalFormatting>
  <conditionalFormatting sqref="C91">
    <cfRule type="containsBlanks" priority="117" dxfId="3" stopIfTrue="1">
      <formula>LEN(TRIM(C91))=0</formula>
    </cfRule>
  </conditionalFormatting>
  <conditionalFormatting sqref="J51:K51">
    <cfRule type="expression" priority="40" dxfId="3" stopIfTrue="1">
      <formula>IF(OR(D48="●",N48="●",Z48="●",D49="●"),AND(J51="",U51="",AE51="",AP51="",J52="",U52=""))</formula>
    </cfRule>
  </conditionalFormatting>
  <conditionalFormatting sqref="U51:V51">
    <cfRule type="expression" priority="39" dxfId="3" stopIfTrue="1">
      <formula>IF(OR(D48="●",N48="●",Z48="●",D49="●"),AND(J51="",U51="",AE51="",AP51="",J52="",U52=""))</formula>
    </cfRule>
  </conditionalFormatting>
  <conditionalFormatting sqref="AE51:AF51">
    <cfRule type="expression" priority="38" dxfId="3" stopIfTrue="1">
      <formula>IF(OR(D48="●",N48="●",Z48="●",D49="●"),AND(J51="",U51="",AE51="",AP51="",J52="",U52=""))</formula>
    </cfRule>
  </conditionalFormatting>
  <conditionalFormatting sqref="AP51:AQ51">
    <cfRule type="expression" priority="37" dxfId="3" stopIfTrue="1">
      <formula>IF(OR(D48="●",N48="●",Z48="●",D49="●"),AND(J51="",U51="",AE51="",AP51="",J52="",U52=""))</formula>
    </cfRule>
  </conditionalFormatting>
  <conditionalFormatting sqref="J52:K52">
    <cfRule type="expression" priority="36" dxfId="3" stopIfTrue="1">
      <formula>IF(OR(D48="●",N48="●",Z48="●",D49="●",AI49="●"),AND(J51="",U51="",AE51="",AP51="",J52="",U52="",J52="",U52=""))</formula>
    </cfRule>
  </conditionalFormatting>
  <conditionalFormatting sqref="U52:V52">
    <cfRule type="expression" priority="35" dxfId="3" stopIfTrue="1">
      <formula>IF(OR(D48="●",N48="●",Z48="●",D49="●",AI49="●"),AND(J51="",U51="",AE51="",AP51="",J52="",U52="",J52="",U52=""))</formula>
    </cfRule>
  </conditionalFormatting>
  <conditionalFormatting sqref="E82:BC82">
    <cfRule type="expression" priority="33" dxfId="33" stopIfTrue="1">
      <formula>$E$82=""</formula>
    </cfRule>
  </conditionalFormatting>
  <conditionalFormatting sqref="D81:E81">
    <cfRule type="expression" priority="28" dxfId="3" stopIfTrue="1">
      <formula>AND(D81="可",I81="否")</formula>
    </cfRule>
    <cfRule type="expression" priority="30" dxfId="3" stopIfTrue="1">
      <formula>AND(D81="有",I81="無")</formula>
    </cfRule>
  </conditionalFormatting>
  <conditionalFormatting sqref="I81:J81">
    <cfRule type="expression" priority="27" dxfId="3" stopIfTrue="1">
      <formula>AND(D81="可",I81="否")</formula>
    </cfRule>
    <cfRule type="expression" priority="29" dxfId="3" stopIfTrue="1">
      <formula>AND(D81="有",I81="無")</formula>
    </cfRule>
  </conditionalFormatting>
  <conditionalFormatting sqref="X81:AD81 AH81:AM81">
    <cfRule type="expression" priority="26" dxfId="3" stopIfTrue="1">
      <formula>AND($I$81="",$X$81="",$AH$81="")</formula>
    </cfRule>
  </conditionalFormatting>
  <conditionalFormatting sqref="C4:BC4">
    <cfRule type="containsBlanks" priority="25" dxfId="3" stopIfTrue="1">
      <formula>LEN(TRIM(C4))=0</formula>
    </cfRule>
  </conditionalFormatting>
  <conditionalFormatting sqref="C3:BC3">
    <cfRule type="containsBlanks" priority="24" dxfId="3" stopIfTrue="1">
      <formula>LEN(TRIM(C3))=0</formula>
    </cfRule>
  </conditionalFormatting>
  <conditionalFormatting sqref="C5:BC5">
    <cfRule type="containsBlanks" priority="23" dxfId="3" stopIfTrue="1">
      <formula>LEN(TRIM(C5))=0</formula>
    </cfRule>
  </conditionalFormatting>
  <conditionalFormatting sqref="C6">
    <cfRule type="expression" priority="22" dxfId="3" stopIfTrue="1">
      <formula>AND($C$6:$AI$12="")</formula>
    </cfRule>
  </conditionalFormatting>
  <conditionalFormatting sqref="E13:N13 C14:BC14">
    <cfRule type="containsBlanks" priority="21" dxfId="3" stopIfTrue="1">
      <formula>LEN(TRIM(C13))=0</formula>
    </cfRule>
  </conditionalFormatting>
  <conditionalFormatting sqref="C16 M16">
    <cfRule type="containsBlanks" priority="20" dxfId="3" stopIfTrue="1">
      <formula>LEN(TRIM(C16))=0</formula>
    </cfRule>
  </conditionalFormatting>
  <conditionalFormatting sqref="C15:W15">
    <cfRule type="containsBlanks" priority="19" dxfId="3" stopIfTrue="1">
      <formula>LEN(TRIM(C15))=0</formula>
    </cfRule>
  </conditionalFormatting>
  <conditionalFormatting sqref="AF16:AI16 AT16">
    <cfRule type="containsBlanks" priority="18" dxfId="3" stopIfTrue="1">
      <formula>LEN(TRIM(AF16))=0</formula>
    </cfRule>
  </conditionalFormatting>
  <conditionalFormatting sqref="AF15:BC15">
    <cfRule type="containsBlanks" priority="17" dxfId="3" stopIfTrue="1">
      <formula>LEN(TRIM(AF15))=0</formula>
    </cfRule>
  </conditionalFormatting>
  <conditionalFormatting sqref="C18:W18 AF18:BC18">
    <cfRule type="containsBlanks" priority="16" dxfId="3" stopIfTrue="1">
      <formula>LEN(TRIM(C18))=0</formula>
    </cfRule>
  </conditionalFormatting>
  <conditionalFormatting sqref="C19">
    <cfRule type="expression" priority="13" dxfId="3" stopIfTrue="1">
      <formula>AND($C$19:$BC$25="")</formula>
    </cfRule>
  </conditionalFormatting>
  <conditionalFormatting sqref="C28">
    <cfRule type="expression" priority="14" dxfId="3" stopIfTrue="1">
      <formula>AND(C28="",C29:BC35="")</formula>
    </cfRule>
  </conditionalFormatting>
  <conditionalFormatting sqref="C29">
    <cfRule type="expression" priority="15" dxfId="3" stopIfTrue="1">
      <formula>AND($C$28="",$C$29:$BC$36="")</formula>
    </cfRule>
  </conditionalFormatting>
  <conditionalFormatting sqref="C44:BC44">
    <cfRule type="containsBlanks" priority="12" dxfId="3" stopIfTrue="1">
      <formula>LEN(TRIM(C44))=0</formula>
    </cfRule>
  </conditionalFormatting>
  <conditionalFormatting sqref="C41:L41">
    <cfRule type="expression" priority="11" dxfId="3" stopIfTrue="1">
      <formula>AND(C41="",P41="",AE41="")</formula>
    </cfRule>
  </conditionalFormatting>
  <conditionalFormatting sqref="P41:Y41">
    <cfRule type="expression" priority="10" dxfId="3" stopIfTrue="1">
      <formula>AND(C41="",P41="",AE41="")</formula>
    </cfRule>
  </conditionalFormatting>
  <conditionalFormatting sqref="D48:E48">
    <cfRule type="expression" priority="9" dxfId="3" stopIfTrue="1">
      <formula>AND(D48="",N48="",Z48="",D49="",Q49="",AI49="",D50="")</formula>
    </cfRule>
  </conditionalFormatting>
  <conditionalFormatting sqref="N48:O48">
    <cfRule type="expression" priority="8" dxfId="3" stopIfTrue="1">
      <formula>AND(D48="",N48="",Z48="",D49="",Q49="",AI49="",D50="")</formula>
    </cfRule>
  </conditionalFormatting>
  <conditionalFormatting sqref="Z48:AA48">
    <cfRule type="expression" priority="7" dxfId="3" stopIfTrue="1">
      <formula>AND(D48="",N48="",Z48="",D49="",Q49="",AI49="",D50="")</formula>
    </cfRule>
  </conditionalFormatting>
  <conditionalFormatting sqref="D49:E49">
    <cfRule type="expression" priority="6" dxfId="3" stopIfTrue="1">
      <formula>AND(D48="",N48="",Z48="",D49="",Q49="",AI49="",D50="")</formula>
    </cfRule>
  </conditionalFormatting>
  <conditionalFormatting sqref="Q49:R49">
    <cfRule type="expression" priority="5" dxfId="3" stopIfTrue="1">
      <formula>AND(D48="",N48="",Z48="",D49="",Q49="",AI49="",D50="")</formula>
    </cfRule>
  </conditionalFormatting>
  <conditionalFormatting sqref="AI49:AJ49">
    <cfRule type="expression" priority="4" dxfId="3" stopIfTrue="1">
      <formula>AND(D48="",N48="",Z48="",D49="",Q49="",AI49="",D50="")</formula>
    </cfRule>
  </conditionalFormatting>
  <conditionalFormatting sqref="D50:E50">
    <cfRule type="expression" priority="3" dxfId="3" stopIfTrue="1">
      <formula>AND(D48="",N48="",Z48="",D49="",Q49="",AI49="",D50="")</formula>
    </cfRule>
  </conditionalFormatting>
  <conditionalFormatting sqref="AE84:BC86">
    <cfRule type="expression" priority="2" dxfId="3" stopIfTrue="1">
      <formula>AND($C$82="",$C$83="")</formula>
    </cfRule>
  </conditionalFormatting>
  <conditionalFormatting sqref="C84:W86">
    <cfRule type="expression" priority="1" dxfId="3" stopIfTrue="1">
      <formula>AND($C$82="",$C$83="")</formula>
    </cfRule>
  </conditionalFormatting>
  <dataValidations count="15">
    <dataValidation allowBlank="1" showInputMessage="1" showErrorMessage="1" prompt="インターンシップでの担当者名をご記入ください。&#10;学校担当者・フォーラム事務局担当のみ使用させていただきます。&#10;（学生へは受入れが決定するまで公開をいたしません）" sqref="C84:W84"/>
    <dataValidation allowBlank="1" showErrorMessage="1" prompt="インターンシップでの事務連絡、書類送付等をさせて頂く際のご担当者名をご記入ください。&#10;学校担当者・フォーラム事務局担当のみ使用させていただきます。&#10;（学生へは受入れが決定するまで公開をいたしません）" sqref="C90:W90"/>
    <dataValidation type="list" allowBlank="1" showInputMessage="1" showErrorMessage="1" sqref="D57:E60">
      <formula1>$BE$35:$BE$36</formula1>
    </dataValidation>
    <dataValidation type="list" allowBlank="1" showInputMessage="1" showErrorMessage="1" sqref="AG71:AI73 AG69:AI69 D69:E73">
      <formula1>"有,"</formula1>
    </dataValidation>
    <dataValidation type="list" allowBlank="1" showInputMessage="1" showErrorMessage="1" sqref="U61:V61 AB78:AC78 AF62:AG62 P62:Q62 AP51 AE51 J51:J53 U51:U53 P78:Q78 I40:J40 AA40:AB40 D61:E62 AN39:AO39 AN37:AO37 D78:E78 R40:S40 Y79:Z79 D55:E56 L61:M61 AI49:AJ49 Q49:R49 N48:O48 Z48:AA48 D48:E50">
      <formula1>"●,"</formula1>
    </dataValidation>
    <dataValidation type="list" allowBlank="1" showInputMessage="1" showErrorMessage="1" sqref="I69:J73 AM69:AO69 AS70:AU70 AM71:AO73">
      <formula1>"無,"</formula1>
    </dataValidation>
    <dataValidation type="list" allowBlank="1" showInputMessage="1" showErrorMessage="1" sqref="AL70:AO70">
      <formula1>"不可,"</formula1>
    </dataValidation>
    <dataValidation allowBlank="1" showInputMessage="1" showErrorMessage="1" prompt="学部・学科等の希望がございましたらこちらにご記入ください。&#10;（例・情報系 学科希望　等）" sqref="M56"/>
    <dataValidation allowBlank="1" showErrorMessage="1" sqref="X91 E83 K82 K83:BC83 C91"/>
    <dataValidation allowBlank="1" showInputMessage="1" showErrorMessage="1" prompt="実習先が所在地と異なる場合はご記入ください" sqref="C43:BC43"/>
    <dataValidation allowBlank="1" showInputMessage="1" showErrorMessage="1" prompt="スペースは入れずに半角にて入力ください (例：802-0082）" sqref="E13:N13"/>
    <dataValidation type="list" allowBlank="1" showInputMessage="1" showErrorMessage="1" sqref="AG70:AI70 D81:E81">
      <formula1>"可,"</formula1>
    </dataValidation>
    <dataValidation allowBlank="1" showInputMessage="1" showErrorMessage="1" prompt="マッチング無の際に延長する場合は、延長時の締切日についてご記入下さい。" sqref="AH81:AM81 X81:AD81"/>
    <dataValidation type="list" allowBlank="1" showInputMessage="1" showErrorMessage="1" sqref="I81:J81">
      <formula1>"否,"</formula1>
    </dataValidation>
    <dataValidation type="whole" allowBlank="1" showInputMessage="1" showErrorMessage="1" sqref="E39:G39">
      <formula1>5</formula1>
      <formula2>14</formula2>
    </dataValidation>
  </dataValidations>
  <hyperlinks>
    <hyperlink ref="O92:AD92" r:id="rId1" display="info-jinzai@kpec.or.jp"/>
    <hyperlink ref="C17:BC17" r:id="rId2" display="http://www."/>
  </hyperlinks>
  <printOptions horizontalCentered="1"/>
  <pageMargins left="0.35433070866141736" right="0.31496062992125984" top="0.35433070866141736" bottom="0.2755905511811024" header="0.1968503937007874" footer="0.1968503937007874"/>
  <pageSetup cellComments="asDisplayed" horizontalDpi="600" verticalDpi="600" orientation="portrait" paperSize="9" scale="87" r:id="rId6"/>
  <headerFooter alignWithMargins="0">
    <oddHeader>&amp;R&amp;P／&amp;N</oddHeader>
  </headerFooter>
  <rowBreaks count="1" manualBreakCount="1">
    <brk id="45" max="54" man="1"/>
  </rowBreaks>
  <drawing r:id="rId5"/>
  <legacyDrawing r:id="rId4"/>
</worksheet>
</file>

<file path=xl/worksheets/sheet4.xml><?xml version="1.0" encoding="utf-8"?>
<worksheet xmlns="http://schemas.openxmlformats.org/spreadsheetml/2006/main" xmlns:r="http://schemas.openxmlformats.org/officeDocument/2006/relationships">
  <sheetPr>
    <tabColor theme="0" tint="-0.4999699890613556"/>
    <pageSetUpPr fitToPage="1"/>
  </sheetPr>
  <dimension ref="A1:CE10"/>
  <sheetViews>
    <sheetView zoomScale="70" zoomScaleNormal="70" zoomScalePageLayoutView="0" workbookViewId="0" topLeftCell="A1">
      <selection activeCell="A3" sqref="A3"/>
    </sheetView>
  </sheetViews>
  <sheetFormatPr defaultColWidth="9.00390625" defaultRowHeight="13.5" outlineLevelCol="1"/>
  <cols>
    <col min="1" max="2" width="9.00390625" style="10" customWidth="1"/>
    <col min="3" max="4" width="5.625" style="10" customWidth="1"/>
    <col min="5" max="7" width="9.00390625" style="10" customWidth="1"/>
    <col min="8" max="8" width="11.25390625" style="10" customWidth="1"/>
    <col min="9" max="12" width="11.25390625" style="10" customWidth="1" outlineLevel="1"/>
    <col min="13" max="13" width="8.625" style="13" customWidth="1" outlineLevel="1"/>
    <col min="14" max="14" width="5.375" style="13" customWidth="1" outlineLevel="1"/>
    <col min="15" max="16" width="5.625" style="10" customWidth="1" outlineLevel="1"/>
    <col min="17" max="17" width="12.00390625" style="10" customWidth="1" outlineLevel="1"/>
    <col min="18" max="19" width="9.00390625" style="10" customWidth="1"/>
    <col min="20" max="20" width="19.875" style="10" customWidth="1"/>
    <col min="21" max="21" width="13.50390625" style="10" customWidth="1"/>
    <col min="22" max="22" width="13.00390625" style="15" customWidth="1"/>
    <col min="23" max="23" width="11.375" style="15" customWidth="1"/>
    <col min="24" max="24" width="12.50390625" style="15" customWidth="1"/>
    <col min="25" max="25" width="9.00390625" style="14" customWidth="1"/>
    <col min="26" max="26" width="12.50390625" style="15" bestFit="1" customWidth="1"/>
    <col min="27" max="27" width="9.00390625" style="15" customWidth="1"/>
    <col min="28" max="28" width="9.00390625" style="10" customWidth="1"/>
    <col min="29" max="29" width="21.125" style="10" customWidth="1"/>
    <col min="30" max="30" width="9.00390625" style="10" customWidth="1"/>
    <col min="31" max="42" width="9.00390625" style="15" customWidth="1"/>
    <col min="43" max="43" width="22.00390625" style="54" customWidth="1"/>
    <col min="44" max="44" width="9.125" style="10" customWidth="1"/>
    <col min="45" max="45" width="15.25390625" style="10" customWidth="1"/>
    <col min="46" max="46" width="18.00390625" style="10" customWidth="1"/>
    <col min="47" max="47" width="18.625" style="54" customWidth="1"/>
    <col min="48" max="48" width="5.75390625" style="10" customWidth="1"/>
    <col min="49" max="57" width="4.625" style="10" customWidth="1"/>
    <col min="58" max="58" width="8.50390625" style="10" customWidth="1"/>
    <col min="59" max="59" width="15.125" style="10" customWidth="1"/>
    <col min="60" max="60" width="18.00390625" style="10" customWidth="1"/>
    <col min="61" max="61" width="9.00390625" style="10" customWidth="1"/>
    <col min="62" max="62" width="11.25390625" style="107" bestFit="1" customWidth="1"/>
    <col min="63" max="63" width="11.25390625" style="107" customWidth="1"/>
    <col min="64" max="64" width="7.25390625" style="10" customWidth="1"/>
    <col min="65" max="65" width="19.375" style="54" customWidth="1"/>
    <col min="66" max="66" width="10.25390625" style="10" customWidth="1"/>
    <col min="67" max="67" width="8.875" style="10" customWidth="1"/>
    <col min="68" max="68" width="10.625" style="10" bestFit="1" customWidth="1"/>
    <col min="69" max="69" width="17.75390625" style="10" customWidth="1"/>
    <col min="70" max="70" width="15.875" style="10" bestFit="1" customWidth="1"/>
    <col min="71" max="71" width="15.625" style="10" customWidth="1"/>
    <col min="72" max="73" width="9.00390625" style="10" customWidth="1"/>
    <col min="74" max="74" width="9.125" style="10" customWidth="1"/>
    <col min="75" max="77" width="9.00390625" style="10" customWidth="1"/>
    <col min="78" max="78" width="9.75390625" style="10" bestFit="1" customWidth="1"/>
    <col min="79" max="79" width="13.00390625" style="15" customWidth="1"/>
    <col min="80" max="80" width="11.375" style="15" customWidth="1"/>
    <col min="81" max="81" width="9.25390625" style="10" bestFit="1" customWidth="1"/>
    <col min="82" max="82" width="11.25390625" style="107" bestFit="1" customWidth="1"/>
    <col min="83" max="16384" width="9.00390625" style="10" customWidth="1"/>
  </cols>
  <sheetData>
    <row r="1" spans="1:82" s="31" customFormat="1" ht="14.25">
      <c r="A1" s="42"/>
      <c r="B1" s="43"/>
      <c r="C1" s="43"/>
      <c r="D1" s="43"/>
      <c r="E1" s="44"/>
      <c r="F1" s="584" t="s">
        <v>0</v>
      </c>
      <c r="G1" s="585"/>
      <c r="H1" s="585"/>
      <c r="I1" s="585"/>
      <c r="J1" s="585"/>
      <c r="K1" s="585"/>
      <c r="L1" s="585"/>
      <c r="M1" s="585"/>
      <c r="N1" s="585"/>
      <c r="O1" s="585"/>
      <c r="P1" s="585"/>
      <c r="Q1" s="585"/>
      <c r="R1" s="585"/>
      <c r="S1" s="586"/>
      <c r="T1" s="99"/>
      <c r="U1" s="584" t="s">
        <v>140</v>
      </c>
      <c r="V1" s="585"/>
      <c r="W1" s="585"/>
      <c r="X1" s="585"/>
      <c r="Y1" s="585"/>
      <c r="Z1" s="585"/>
      <c r="AA1" s="585"/>
      <c r="AB1" s="585"/>
      <c r="AC1" s="585"/>
      <c r="AD1" s="586"/>
      <c r="AE1" s="99"/>
      <c r="AF1" s="99"/>
      <c r="AG1" s="99"/>
      <c r="AH1" s="99"/>
      <c r="AI1" s="99"/>
      <c r="AJ1" s="99"/>
      <c r="AK1" s="98" t="s">
        <v>142</v>
      </c>
      <c r="AL1" s="99"/>
      <c r="AM1" s="99"/>
      <c r="AN1" s="99"/>
      <c r="AO1" s="99"/>
      <c r="AP1" s="99"/>
      <c r="AQ1" s="59"/>
      <c r="AR1" s="59"/>
      <c r="AS1" s="59"/>
      <c r="AT1" s="59"/>
      <c r="AU1" s="59"/>
      <c r="AV1" s="584" t="s">
        <v>48</v>
      </c>
      <c r="AW1" s="585"/>
      <c r="AX1" s="585"/>
      <c r="AY1" s="585"/>
      <c r="AZ1" s="585"/>
      <c r="BA1" s="585"/>
      <c r="BB1" s="585"/>
      <c r="BC1" s="585"/>
      <c r="BD1" s="585"/>
      <c r="BE1" s="585"/>
      <c r="BF1" s="586"/>
      <c r="BG1" s="59"/>
      <c r="BH1" s="59"/>
      <c r="BI1" s="59"/>
      <c r="BJ1" s="105"/>
      <c r="BK1" s="105"/>
      <c r="BL1" s="584" t="s">
        <v>154</v>
      </c>
      <c r="BM1" s="586"/>
      <c r="BN1" s="584" t="s">
        <v>213</v>
      </c>
      <c r="BO1" s="585"/>
      <c r="BP1" s="585"/>
      <c r="BQ1" s="585"/>
      <c r="BR1" s="585"/>
      <c r="BS1" s="586"/>
      <c r="BT1" s="584" t="s">
        <v>214</v>
      </c>
      <c r="BU1" s="585"/>
      <c r="BV1" s="585"/>
      <c r="BW1" s="585"/>
      <c r="BX1" s="585"/>
      <c r="BY1" s="586"/>
      <c r="BZ1" s="39"/>
      <c r="CA1" s="116"/>
      <c r="CB1" s="116"/>
      <c r="CC1" s="59"/>
      <c r="CD1" s="105"/>
    </row>
    <row r="2" spans="1:83" s="30" customFormat="1" ht="46.5" customHeight="1">
      <c r="A2" s="45" t="s">
        <v>221</v>
      </c>
      <c r="B2" s="164" t="s">
        <v>222</v>
      </c>
      <c r="C2" s="118" t="s">
        <v>216</v>
      </c>
      <c r="D2" s="165" t="s">
        <v>223</v>
      </c>
      <c r="E2" s="169" t="s">
        <v>230</v>
      </c>
      <c r="F2" s="124" t="s">
        <v>1</v>
      </c>
      <c r="G2" s="125" t="s">
        <v>2</v>
      </c>
      <c r="H2" s="125" t="s">
        <v>217</v>
      </c>
      <c r="I2" s="126" t="s">
        <v>3</v>
      </c>
      <c r="J2" s="126" t="s">
        <v>5</v>
      </c>
      <c r="K2" s="126" t="s">
        <v>6</v>
      </c>
      <c r="L2" s="84" t="s">
        <v>218</v>
      </c>
      <c r="M2" s="123" t="s">
        <v>68</v>
      </c>
      <c r="N2" s="37" t="s">
        <v>149</v>
      </c>
      <c r="O2" s="117" t="s">
        <v>208</v>
      </c>
      <c r="P2" s="117" t="s">
        <v>209</v>
      </c>
      <c r="Q2" s="36" t="s">
        <v>69</v>
      </c>
      <c r="R2" s="36" t="s">
        <v>61</v>
      </c>
      <c r="S2" s="41" t="s">
        <v>67</v>
      </c>
      <c r="T2" s="28" t="s">
        <v>224</v>
      </c>
      <c r="U2" s="108" t="s">
        <v>171</v>
      </c>
      <c r="V2" s="115" t="s">
        <v>63</v>
      </c>
      <c r="W2" s="115" t="s">
        <v>147</v>
      </c>
      <c r="X2" s="29" t="s">
        <v>139</v>
      </c>
      <c r="Y2" s="46" t="s">
        <v>110</v>
      </c>
      <c r="Z2" s="110" t="s">
        <v>28</v>
      </c>
      <c r="AA2" s="28" t="s">
        <v>71</v>
      </c>
      <c r="AB2" s="32" t="s">
        <v>16</v>
      </c>
      <c r="AC2" s="24" t="s">
        <v>141</v>
      </c>
      <c r="AD2" s="33" t="s">
        <v>77</v>
      </c>
      <c r="AE2" s="590" t="s">
        <v>37</v>
      </c>
      <c r="AF2" s="591"/>
      <c r="AG2" s="591"/>
      <c r="AH2" s="591"/>
      <c r="AI2" s="591"/>
      <c r="AJ2" s="592"/>
      <c r="AK2" s="587" t="s">
        <v>155</v>
      </c>
      <c r="AL2" s="587"/>
      <c r="AM2" s="588"/>
      <c r="AN2" s="33" t="s">
        <v>72</v>
      </c>
      <c r="AO2" s="589" t="s">
        <v>36</v>
      </c>
      <c r="AP2" s="589"/>
      <c r="AQ2" s="34" t="s">
        <v>76</v>
      </c>
      <c r="AR2" s="33" t="s">
        <v>42</v>
      </c>
      <c r="AS2" s="32" t="s">
        <v>148</v>
      </c>
      <c r="AT2" s="32" t="s">
        <v>44</v>
      </c>
      <c r="AU2" s="33" t="s">
        <v>102</v>
      </c>
      <c r="AV2" s="33" t="s">
        <v>146</v>
      </c>
      <c r="AW2" s="33" t="s">
        <v>143</v>
      </c>
      <c r="AX2" s="33" t="s">
        <v>144</v>
      </c>
      <c r="AY2" s="33" t="s">
        <v>105</v>
      </c>
      <c r="AZ2" s="33" t="s">
        <v>106</v>
      </c>
      <c r="BA2" s="33" t="s">
        <v>145</v>
      </c>
      <c r="BB2" s="33" t="s">
        <v>54</v>
      </c>
      <c r="BC2" s="33" t="s">
        <v>107</v>
      </c>
      <c r="BD2" s="33" t="s">
        <v>51</v>
      </c>
      <c r="BE2" s="33" t="s">
        <v>52</v>
      </c>
      <c r="BF2" s="32" t="s">
        <v>55</v>
      </c>
      <c r="BG2" s="55" t="s">
        <v>45</v>
      </c>
      <c r="BH2" s="84" t="s">
        <v>78</v>
      </c>
      <c r="BI2" s="112" t="s">
        <v>46</v>
      </c>
      <c r="BJ2" s="111" t="s">
        <v>267</v>
      </c>
      <c r="BK2" s="208" t="s">
        <v>269</v>
      </c>
      <c r="BL2" s="32" t="s">
        <v>151</v>
      </c>
      <c r="BM2" s="33" t="s">
        <v>152</v>
      </c>
      <c r="BN2" s="32" t="s">
        <v>56</v>
      </c>
      <c r="BO2" s="32" t="s">
        <v>57</v>
      </c>
      <c r="BP2" s="32" t="s">
        <v>58</v>
      </c>
      <c r="BQ2" s="32" t="s">
        <v>91</v>
      </c>
      <c r="BR2" s="32" t="s">
        <v>92</v>
      </c>
      <c r="BS2" s="40" t="s">
        <v>93</v>
      </c>
      <c r="BT2" s="32" t="s">
        <v>56</v>
      </c>
      <c r="BU2" s="35" t="s">
        <v>57</v>
      </c>
      <c r="BV2" s="35" t="s">
        <v>58</v>
      </c>
      <c r="BW2" s="35" t="s">
        <v>91</v>
      </c>
      <c r="BX2" s="35" t="s">
        <v>92</v>
      </c>
      <c r="BY2" s="35" t="s">
        <v>93</v>
      </c>
      <c r="BZ2" s="38" t="s">
        <v>134</v>
      </c>
      <c r="CA2" s="115" t="s">
        <v>63</v>
      </c>
      <c r="CB2" s="115" t="s">
        <v>147</v>
      </c>
      <c r="CC2" s="112" t="s">
        <v>46</v>
      </c>
      <c r="CD2" s="111" t="s">
        <v>267</v>
      </c>
      <c r="CE2" s="208" t="s">
        <v>269</v>
      </c>
    </row>
    <row r="3" spans="1:83" s="181" customFormat="1" ht="63" customHeight="1">
      <c r="A3" s="168"/>
      <c r="B3" s="168"/>
      <c r="C3" s="168">
        <f>IF('会社概要(H30)'!C91="","",'会社概要(H30)'!C91)</f>
      </c>
      <c r="D3" s="168"/>
      <c r="E3" s="168">
        <f>IF('会社概要(H30)'!C3="","",'会社概要(H30)'!C3)</f>
      </c>
      <c r="F3" s="168">
        <f>IF('会社概要(H30)'!C4="","",'会社概要(H30)'!C4)</f>
      </c>
      <c r="G3" s="168">
        <f>IF('会社概要(H30)'!C5="","",'会社概要(H30)'!C5)</f>
      </c>
      <c r="H3" s="167">
        <f>IF('会社概要(H30)'!C6="","",'会社概要(H30)'!C6)</f>
      </c>
      <c r="I3" s="167">
        <f>IF('会社概要(H30)'!E13="-","",'会社概要(H30)'!E13)</f>
      </c>
      <c r="J3" s="167">
        <f>IF('会社概要(H30)'!C14="","",'会社概要(H30)'!C14)</f>
      </c>
      <c r="K3" s="167">
        <f>IF('会社概要(H30)'!C15="","",'会社概要(H30)'!C15)</f>
      </c>
      <c r="L3" s="167">
        <f>IF('会社概要(H30)'!AF15="","",'会社概要(H30)'!AF15)</f>
      </c>
      <c r="M3" s="168">
        <f>IF('会社概要(H30)'!C16="","",'会社概要(H30)'!C16)</f>
      </c>
      <c r="N3" s="168">
        <f>IF('会社概要(H30)'!M16="","",'会社概要(H30)'!M16)</f>
      </c>
      <c r="O3" s="168">
        <f>IF('会社概要(H30)'!AF16="","",'会社概要(H30)'!AF16)</f>
      </c>
      <c r="P3" s="168">
        <f>IF('会社概要(H30)'!AT16="","",'会社概要(H30)'!AT16)</f>
      </c>
      <c r="Q3" s="168" t="str">
        <f>IF('会社概要(H30)'!C17="http://www","",'会社概要(H30)'!C17)</f>
        <v>http://www.</v>
      </c>
      <c r="R3" s="168">
        <f>IF('会社概要(H30)'!C18="","",'会社概要(H30)'!C18)</f>
      </c>
      <c r="S3" s="168">
        <f>IF('会社概要(H30)'!AF18="","",'会社概要(H30)'!AF18)</f>
      </c>
      <c r="T3" s="168">
        <f>IF('会社概要(H30)'!C19="","",'会社概要(H30)'!C19)</f>
      </c>
      <c r="U3" s="168">
        <f>IF(AND('会社概要(H30)'!C28="",'会社概要(H30)'!C29=""),"",IF(AND('会社概要(H30)'!C28&lt;&gt;"",'会社概要(H30)'!C29=""),"「"&amp;'会社概要(H30)'!C28&amp;"」",IF(AND('会社概要(H30)'!C28="",'会社概要(H30)'!C29&lt;&gt;""),'会社概要(H30)'!C29,"「"&amp;'会社概要(H30)'!C28&amp;"」"&amp;'会社概要(H30)'!C29)))</f>
      </c>
      <c r="V3" s="171">
        <f>IF(AND('会社概要(H30)'!C37="",'会社概要(H30)'!Q37="",'会社概要(H30)'!AN37=""),"",IF('会社概要(H30)'!AN37&lt;&gt;"","別途相談",'会社概要(H30)'!C37&amp;"/"&amp;'会社概要(H30)'!I37&amp;"～"&amp;'会社概要(H30)'!Q37&amp;"/"&amp;'会社概要(H30)'!W37))</f>
      </c>
      <c r="W3" s="172">
        <f>IF(AND('会社概要(H30)'!E39="",'会社概要(H30)'!AN39=""),"",IF('会社概要(H30)'!E39&lt;&gt;"",'会社概要(H30)'!E39,"別途相談"))</f>
      </c>
      <c r="X3" s="173">
        <f>IF(AND('会社概要(H30)'!I40="",'会社概要(H30)'!R40="",'会社概要(H30)'!AA40=""),"",IF(AND('会社概要(H30)'!I40="●",'会社概要(H30)'!R40="",'会社概要(H30)'!AA40=""),"土",IF(AND('会社概要(H30)'!I40="",'会社概要(H30)'!R40="●",'会社概要(H30)'!AA40=""),"日",IF(AND('会社概要(H30)'!I40="",'会社概要(H30)'!R40="",'会社概要(H30)'!AA40="●"),"祝",IF(AND('会社概要(H30)'!I40="●",'会社概要(H30)'!R40="●",'会社概要(H30)'!AA40=""),"土・日",IF(AND('会社概要(H30)'!I40="",'会社概要(H30)'!R40="●",'会社概要(H30)'!AA40="●"),"日・祝",IF(AND('会社概要(H30)'!I40="●",'会社概要(H30)'!R40="",'会社概要(H30)'!AA40="●"),"土・祝","土・日・祝")))))))</f>
      </c>
      <c r="Y3" s="170">
        <f>IF('会社概要(H30)'!AM40="","",'会社概要(H30)'!AM40)</f>
      </c>
      <c r="Z3" s="174">
        <f>IF(OR('会社概要(H30)'!C41="",'会社概要(H30)'!P41=""),"",(TEXT('会社概要(H30)'!C41,"h:mm")&amp;"～"&amp;TEXT('会社概要(H30)'!P41,"h:mm")))</f>
      </c>
      <c r="AA3" s="170">
        <f>IF('会社概要(H30)'!AE41="","",'会社概要(H30)'!AE41&amp;"分")</f>
      </c>
      <c r="AB3" s="168">
        <f>IF('会社概要(H30)'!C42="","",'会社概要(H30)'!C42)</f>
      </c>
      <c r="AC3" s="168">
        <f>IF('会社概要(H30)'!C43="","",'会社概要(H30)'!C43)</f>
      </c>
      <c r="AD3" s="168">
        <f>IF('会社概要(H30)'!C44="","",'会社概要(H30)'!C44)</f>
      </c>
      <c r="AE3" s="170">
        <f>IF(OR('会社概要(H30)'!$D$48="●",'会社概要(H30)'!N48="●"),"九工大","")</f>
      </c>
      <c r="AF3" s="170">
        <f>IF(OR('会社概要(H30)'!$D$48="●",'会社概要(H30)'!Z48="●"),"北九大","")</f>
      </c>
      <c r="AG3" s="170">
        <f>IF(OR('会社概要(H30)'!$D$48="●",'会社概要(H30)'!D49="●"),"西工大","")</f>
      </c>
      <c r="AH3" s="170">
        <f>IF(OR('会社概要(H30)'!$D$48="●",'会社概要(H30)'!Q49="●"),"高専","")</f>
      </c>
      <c r="AI3" s="170">
        <f>IF(OR('会社概要(H30)'!$D$48="●",'会社概要(H30)'!AI49="●"),"早稲田","")</f>
      </c>
      <c r="AJ3" s="170">
        <f>IF(OR('会社概要(H30)'!$D$48="●",'会社概要(H30)'!D50="●"),"産業医科大学","")</f>
      </c>
      <c r="AK3" s="170">
        <f>IF(OR('会社概要(H30)'!J51="●",'会社概要(H30)'!AP51="●"),"学部1年","")</f>
      </c>
      <c r="AL3" s="170">
        <f>IF(OR('会社概要(H30)'!U51="●",'会社概要(H30)'!AP51="●"),"学部2年","")</f>
      </c>
      <c r="AM3" s="170">
        <f>IF(OR('会社概要(H30)'!AE51="●",'会社概要(H30)'!AP51="●"),"学部3年","")</f>
      </c>
      <c r="AN3" s="170">
        <f>IF(AND('会社概要(H30)'!J52="●",'会社概要(H30)'!U52=""),"修士1年",IF('会社概要(H30)'!U52="●","学年問わず",""))</f>
      </c>
      <c r="AO3" s="170">
        <f>IF('会社概要(H30)'!J53="","","本科4年")</f>
      </c>
      <c r="AP3" s="170">
        <f>IF('会社概要(H30)'!U53="","","専攻科1年")</f>
      </c>
      <c r="AQ3" s="168">
        <f>IF(AND('会社概要(H30)'!D55="",'会社概要(H30)'!D56="",'会社概要(H30)'!M56=""),"",IF('会社概要(H30)'!D55="●","学科等問わず",IF(AND('会社概要(H30)'!D56="●",'会社概要(H30)'!M56=""),"要問合せ",'会社概要(H30)'!M56)))</f>
      </c>
      <c r="AR3" s="168">
        <f>IF('会社概要(H30)'!D61="●","可",IF('会社概要(H30)'!L61="●","不可",IF('会社概要(H30)'!U61="","","応相談")))</f>
      </c>
      <c r="AS3" s="168">
        <f>IF('会社概要(H30)'!AD61="","",'会社概要(H30)'!AD61)</f>
      </c>
      <c r="AT3" s="168">
        <f>IF('会社概要(H30)'!D62="●","挨拶程度",IF('会社概要(H30)'!P62="●","日常会話が出来る位",IF('会社概要(H30)'!AF62="●","ほとんどの日本語が理解できる","")))</f>
      </c>
      <c r="AU3" s="167">
        <f>IF('会社概要(H30)'!C63="","",'会社概要(H30)'!C63)</f>
      </c>
      <c r="AV3" s="170">
        <f>IF('会社概要(H30)'!C4&lt;&gt;"",IF(AND('会社概要(H30)'!D$69="有",'会社概要(H30)'!I$69="無"),"要問合",IF(AND('会社概要(H30)'!D$69="有",'会社概要(H30)'!I$69=""),"有","")),"")</f>
      </c>
      <c r="AW3" s="170">
        <f>IF('会社概要(H30)'!C4&lt;&gt;"",IF(AND('会社概要(H30)'!D$70="有",'会社概要(H30)'!I$70="無"),"要問合",IF('会社概要(H30)'!D$70&lt;&gt;"","有","")),"")</f>
      </c>
      <c r="AX3" s="170">
        <f>IF('会社概要(H30)'!C4&lt;&gt;"",IF(AND('会社概要(H30)'!D$71="有",'会社概要(H30)'!I$71="無"),"要問合",IF('会社概要(H30)'!D$71&lt;&gt;"","有","")),"")</f>
      </c>
      <c r="AY3" s="170">
        <f>IF('会社概要(H30)'!C4&lt;&gt;"",IF(AND('会社概要(H30)'!D$72="有",'会社概要(H30)'!I$72="無"),"要問合",IF('会社概要(H30)'!D$72&lt;&gt;"","有","")),"")</f>
      </c>
      <c r="AZ3" s="170">
        <f>IF('会社概要(H30)'!C4&lt;&gt;"",IF(AND('会社概要(H30)'!D$73="有",'会社概要(H30)'!I$73="無"),"要問合",IF('会社概要(H30)'!D$73&lt;&gt;"","有","")),"")</f>
      </c>
      <c r="BA3" s="170">
        <f>IF('会社概要(H30)'!C4&lt;&gt;"",IF(AND('会社概要(H30)'!$AG$69="有",'会社概要(H30)'!$AM$69="無"),"要問合",IF('会社概要(H30)'!$AG$69&lt;&gt;"","有","")),"")</f>
      </c>
      <c r="BB3" s="170">
        <f>IF('会社概要(H30)'!C4&lt;&gt;"",IF(AND('会社概要(H30)'!AG70="可",'会社概要(H30)'!AL70="",'会社概要(H30)'!AS70=""),"可",IF(AND('会社概要(H30)'!AG70="",'会社概要(H30)'!AL70="不可",'会社概要(H30)'!AS70=""),"不可",IF(AND('会社概要(H30)'!AG70="",'会社概要(H30)'!AL70="",'会社概要(H30)'!AS70="無"),"無",IF(AND('会社概要(H30)'!AG70="可",'会社概要(H30)'!AL70="不可",'会社概要(H30)'!AS70="無"),"要問合","")))),"")</f>
      </c>
      <c r="BC3" s="170">
        <f>IF('会社概要(H30)'!C4&lt;&gt;"",IF(AND('会社概要(H30)'!$AG$71="有",'会社概要(H30)'!$AM$71=""),"有",IF(AND('会社概要(H30)'!$AG$71="有",'会社概要(H30)'!$AM$71="無"),"要問合","")),"")</f>
      </c>
      <c r="BD3" s="170">
        <f>IF('会社概要(H30)'!C4&lt;&gt;"",IF(AND('会社概要(H30)'!$AG$72="有",'会社概要(H30)'!$AM$72=""),"有",IF(AND('会社概要(H30)'!$AG$72="有",'会社概要(H30)'!$AM$72="無"),"要問合","")),"")</f>
      </c>
      <c r="BE3" s="170">
        <f>IF('会社概要(H30)'!C4&lt;&gt;"",IF(AND('会社概要(H30)'!$AG$73="有",'会社概要(H30)'!$AM$73=""),"有",IF(AND('会社概要(H30)'!$AG$73="有",'会社概要(H30)'!$AM$73="無"),"要問合","")),"")</f>
      </c>
      <c r="BF3" s="168">
        <f>IF('会社概要(H30)'!C74&lt;&gt;"",'会社概要(H30)'!C74,"")</f>
      </c>
      <c r="BG3" s="168">
        <f>IF('会社概要(H30)'!D78="●","書類選考のみ",IF('会社概要(H30)'!P78="●","書類選考+面談",IF('会社概要(H30)'!AB78="●","その他","")))</f>
      </c>
      <c r="BH3" s="168">
        <f>IF('会社概要(H30)'!AK78&lt;&gt;"",'会社概要(H30)'!AK78,"")</f>
      </c>
      <c r="BI3" s="175" t="b">
        <f>IF('会社概要(H30)'!C4&lt;&gt;"",IF('会社概要(H30)'!C79&lt;&gt;"",'会社概要(H30)'!C79&amp;"人","別途相談"))</f>
        <v>0</v>
      </c>
      <c r="BJ3" s="193">
        <f>IF('会社概要(H30)'!C4&lt;&gt;"",IF(AND('会社概要(H30)'!D$81="可",'会社概要(H30)'!I$81="否"),"要問合",IF('会社概要(H30)'!D$81&lt;&gt;"","可","")),"")</f>
      </c>
      <c r="BK3" s="193">
        <f>IF('会社概要(H30)'!C4&lt;&gt;"",IF(AND('会社概要(H30)'!X81="",'会社概要(H30)'!AH81=""),"ー",'会社概要(H30)'!X81&amp;"/"&amp;'会社概要(H30)'!AH81),"")</f>
      </c>
      <c r="BL3" s="170" t="str">
        <f>IF('会社概要(H30)'!E83="",'会社概要(H30)'!E82,'会社概要(H30)'!E83)</f>
        <v>-</v>
      </c>
      <c r="BM3" s="168">
        <f>IF('会社概要(H30)'!K83="",'会社概要(H30)'!K82,'会社概要(H30)'!K83)</f>
      </c>
      <c r="BN3" s="168">
        <f>IF('会社概要(H30)'!C90&lt;&gt;"",IF('会社概要(H30)'!C88&lt;&gt;"",'会社概要(H30)'!C88,""),IF(AND('会社概要(H30)'!C84&lt;&gt;"",'会社概要(H30)'!C86&lt;&gt;""),'会社概要(H30)'!C84,""))</f>
      </c>
      <c r="BO3" s="176">
        <f>IF('会社概要(H30)'!C90&lt;&gt;"",IF('会社概要(H30)'!C89&lt;&gt;"",'会社概要(H30)'!C89,""),IF(AND('会社概要(H30)'!C90="",'会社概要(H30)'!C86&lt;&gt;""),IF('会社概要(H30)'!C85&lt;&gt;"",'会社概要(H30)'!C85),""))</f>
      </c>
      <c r="BP3" s="168">
        <f>IF('会社概要(H30)'!C90&lt;&gt;"",'会社概要(H30)'!C90,IF(AND('会社概要(H30)'!C90="",'会社概要(H30)'!C86&lt;&gt;""),'会社概要(H30)'!C86,""))</f>
      </c>
      <c r="BQ3" s="176">
        <f>IF('会社概要(H30)'!C90&lt;&gt;"",IF('会社概要(H30)'!AE88&lt;&gt;"",'会社概要(H30)'!AE88,""),IF(AND('会社概要(H30)'!C90="",'会社概要(H30)'!C86&lt;&gt;"",'会社概要(H30)'!AE84&lt;&gt;""),'会社概要(H30)'!AE84,""))</f>
      </c>
      <c r="BR3" s="168">
        <f>IF('会社概要(H30)'!C90&lt;&gt;"",IF('会社概要(H30)'!AE89&lt;&gt;"",'会社概要(H30)'!AE89,""),IF(AND('会社概要(H30)'!C90="",'会社概要(H30)'!C86&lt;&gt;""),IF('会社概要(H30)'!AE85&lt;&gt;"",'会社概要(H30)'!AE85),""))</f>
      </c>
      <c r="BS3" s="177">
        <f>IF('会社概要(H30)'!C90&lt;&gt;"",IF('会社概要(H30)'!AE90&lt;&gt;"",'会社概要(H30)'!AE90,""),IF(AND('会社概要(H30)'!C90="",'会社概要(H30)'!C86&lt;&gt;"",'会社概要(H30)'!AE86&lt;&gt;""),'会社概要(H30)'!AE86,""))</f>
      </c>
      <c r="BT3" s="168">
        <f>IF(AND('会社概要(H30)'!C86&lt;&gt;"",'会社概要(H30)'!C90&lt;&gt;""),IF('会社概要(H30)'!C84&lt;&gt;"",'会社概要(H30)'!C84,""),"")</f>
      </c>
      <c r="BU3" s="168">
        <f>IF(AND('会社概要(H30)'!C86&lt;&gt;"",'会社概要(H30)'!C90&lt;&gt;""),IF('会社概要(H30)'!C85&lt;&gt;"",'会社概要(H30)'!C85,""),"")</f>
      </c>
      <c r="BV3" s="168">
        <f>IF(AND('会社概要(H30)'!C86&lt;&gt;"",'会社概要(H30)'!C90&lt;&gt;""),'会社概要(H30)'!C86,"")</f>
      </c>
      <c r="BW3" s="168">
        <f>IF(AND('会社概要(H30)'!C86&lt;&gt;"",'会社概要(H30)'!C90&lt;&gt;""),IF('会社概要(H30)'!AE84&lt;&gt;"",'会社概要(H30)'!AE84,""),"")</f>
      </c>
      <c r="BX3" s="168">
        <f>IF(AND('会社概要(H30)'!C86&lt;&gt;"",'会社概要(H30)'!C90&lt;&gt;""),IF('会社概要(H30)'!AE85&lt;&gt;"",'会社概要(H30)'!AE85,""),"")</f>
      </c>
      <c r="BY3" s="168">
        <f>IF(AND('会社概要(H30)'!C86&lt;&gt;"",'会社概要(H30)'!C90&lt;&gt;""),IF('会社概要(H30)'!AE86&lt;&gt;"",'会社概要(H30)'!AE86,""),"")</f>
      </c>
      <c r="BZ3" s="178">
        <f>IF(AND(スケジュール!D10="",スケジュール!D11="",スケジュール!D12="",スケジュール!D13="",スケジュール!D14="",スケジュール!D15="",スケジュール!D16="",スケジュール!D17="",スケジュール!D18="",スケジュール!D19=""),"","有")</f>
      </c>
      <c r="CA3" s="179">
        <f>IF(AND('会社概要(H30)'!C37="",'会社概要(H30)'!Q37="",'会社概要(H30)'!AN37=""),"",IF('会社概要(H30)'!AN37&lt;&gt;"","別途相談",'会社概要(H30)'!C37&amp;"/"&amp;'会社概要(H30)'!I37&amp;"～"&amp;'会社概要(H30)'!Q37&amp;"/"&amp;'会社概要(H30)'!W37))</f>
      </c>
      <c r="CB3" s="180">
        <f>IF(AND('会社概要(H30)'!E39="",'会社概要(H30)'!AN39=""),"",IF('会社概要(H30)'!E39&lt;&gt;"",'会社概要(H30)'!E39,"別途相談"))</f>
      </c>
      <c r="CC3" s="175" t="b">
        <f>IF('会社概要(H30)'!C4&lt;&gt;"",IF('会社概要(H30)'!C79&lt;&gt;"",'会社概要(H30)'!C79&amp;"人","別途相談"))</f>
        <v>0</v>
      </c>
      <c r="CD3" s="193">
        <f>IF('会社概要(H30)'!C4&lt;&gt;"",IF(AND('会社概要(H30)'!D$81="可",'会社概要(H30)'!I$81="否"),"要問合",IF('会社概要(H30)'!D$81&lt;&gt;"","可","")),"")</f>
      </c>
      <c r="CE3" s="193">
        <f>IF('会社概要(H30)'!C4&lt;&gt;"",IF(AND('会社概要(H30)'!X81="",'会社概要(H30)'!AH81=""),"ー",'会社概要(H30)'!X81&amp;"/"&amp;'会社概要(H30)'!AH81),"")</f>
      </c>
    </row>
    <row r="4" spans="13:82" s="48" customFormat="1" ht="13.5">
      <c r="M4" s="49"/>
      <c r="N4" s="49"/>
      <c r="V4" s="50"/>
      <c r="W4" s="50"/>
      <c r="X4" s="50"/>
      <c r="Y4" s="11"/>
      <c r="Z4" s="50"/>
      <c r="AA4" s="50"/>
      <c r="AE4" s="50"/>
      <c r="AF4" s="50"/>
      <c r="AG4" s="50"/>
      <c r="AH4" s="50"/>
      <c r="AI4" s="50"/>
      <c r="AJ4" s="50"/>
      <c r="AK4" s="50"/>
      <c r="AL4" s="50"/>
      <c r="AM4" s="50"/>
      <c r="AN4" s="50"/>
      <c r="AO4" s="50"/>
      <c r="AP4" s="50"/>
      <c r="AQ4" s="52"/>
      <c r="AU4" s="53"/>
      <c r="AW4" s="12"/>
      <c r="AY4" s="12"/>
      <c r="BA4" s="16"/>
      <c r="BB4" s="16"/>
      <c r="BC4" s="16"/>
      <c r="BD4" s="16"/>
      <c r="BE4" s="16"/>
      <c r="BF4" s="16"/>
      <c r="BJ4" s="106"/>
      <c r="BK4" s="106"/>
      <c r="BM4" s="52"/>
      <c r="BO4" s="12"/>
      <c r="BQ4" s="12"/>
      <c r="BS4" s="51"/>
      <c r="CA4" s="50"/>
      <c r="CB4" s="50"/>
      <c r="CD4" s="106"/>
    </row>
    <row r="5" spans="47:71" ht="13.5">
      <c r="AU5" s="53"/>
      <c r="AW5" s="12"/>
      <c r="AY5" s="12"/>
      <c r="BA5" s="16"/>
      <c r="BB5" s="16"/>
      <c r="BC5" s="16"/>
      <c r="BD5" s="16"/>
      <c r="BE5" s="16"/>
      <c r="BF5" s="16"/>
      <c r="BO5" s="17"/>
      <c r="BQ5" s="17"/>
      <c r="BS5" s="18"/>
    </row>
    <row r="6" spans="47:71" ht="13.5">
      <c r="AU6" s="53"/>
      <c r="AW6" s="12"/>
      <c r="AY6" s="12"/>
      <c r="BA6" s="16"/>
      <c r="BB6" s="16"/>
      <c r="BC6" s="16"/>
      <c r="BD6" s="16"/>
      <c r="BE6" s="16"/>
      <c r="BF6" s="16"/>
      <c r="BO6" s="17"/>
      <c r="BQ6" s="17"/>
      <c r="BS6" s="18"/>
    </row>
    <row r="7" spans="47:71" ht="13.5">
      <c r="AU7" s="53"/>
      <c r="BA7" s="16"/>
      <c r="BB7" s="16"/>
      <c r="BC7" s="16"/>
      <c r="BD7" s="16"/>
      <c r="BE7" s="16"/>
      <c r="BF7" s="16"/>
      <c r="BO7" s="17"/>
      <c r="BQ7" s="17"/>
      <c r="BS7" s="18"/>
    </row>
    <row r="8" spans="53:71" ht="13.5">
      <c r="BA8" s="16"/>
      <c r="BB8" s="16"/>
      <c r="BC8" s="16"/>
      <c r="BD8" s="16"/>
      <c r="BE8" s="16"/>
      <c r="BF8" s="16"/>
      <c r="BO8" s="19"/>
      <c r="BQ8" s="19"/>
      <c r="BS8" s="19"/>
    </row>
    <row r="9" spans="53:71" ht="13.5">
      <c r="BA9" s="16"/>
      <c r="BB9" s="16"/>
      <c r="BC9" s="16"/>
      <c r="BD9" s="16"/>
      <c r="BE9" s="16"/>
      <c r="BF9" s="16"/>
      <c r="BO9" s="19"/>
      <c r="BQ9" s="19"/>
      <c r="BS9" s="19"/>
    </row>
    <row r="10" spans="53:58" ht="13.5">
      <c r="BA10" s="19"/>
      <c r="BB10" s="19"/>
      <c r="BC10" s="19"/>
      <c r="BD10" s="19"/>
      <c r="BE10" s="19"/>
      <c r="BF10" s="19"/>
    </row>
  </sheetData>
  <sheetProtection selectLockedCells="1"/>
  <mergeCells count="9">
    <mergeCell ref="F1:S1"/>
    <mergeCell ref="AV1:BF1"/>
    <mergeCell ref="AK2:AM2"/>
    <mergeCell ref="AO2:AP2"/>
    <mergeCell ref="BT1:BY1"/>
    <mergeCell ref="U1:AD1"/>
    <mergeCell ref="BN1:BS1"/>
    <mergeCell ref="BL1:BM1"/>
    <mergeCell ref="AE2:AJ2"/>
  </mergeCells>
  <conditionalFormatting sqref="AI1:AJ1 AI3:AJ65536">
    <cfRule type="expression" priority="3" dxfId="2" stopIfTrue="1">
      <formula>IF(AR1="不可",AI1="早稲田")</formula>
    </cfRule>
  </conditionalFormatting>
  <conditionalFormatting sqref="CE3">
    <cfRule type="expression" priority="2" dxfId="194" stopIfTrue="1">
      <formula>AND($CD$3="可",$CE$3="ー")</formula>
    </cfRule>
  </conditionalFormatting>
  <conditionalFormatting sqref="BK3">
    <cfRule type="expression" priority="1" dxfId="194" stopIfTrue="1">
      <formula>AND($BJ$3="可",$BK$3="ー")</formula>
    </cfRule>
  </conditionalFormatting>
  <dataValidations count="1">
    <dataValidation type="list" allowBlank="1" showDropDown="1" showInputMessage="1" showErrorMessage="1" sqref="AT4">
      <formula1>"挨拶程度,日常会話が出来る位,ほとんどの会話が理解できる位,その他"</formula1>
    </dataValidation>
  </dataValidations>
  <printOptions/>
  <pageMargins left="0.31496062992125984" right="0.31496062992125984" top="0.7480314960629921" bottom="0.7480314960629921" header="0.31496062992125984" footer="0.31496062992125984"/>
  <pageSetup fitToHeight="0" fitToWidth="1" horizontalDpi="600" verticalDpi="600" orientation="landscape" paperSize="9" scale="1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pc16</dc:creator>
  <cp:keywords/>
  <dc:description/>
  <cp:lastModifiedBy>pc18</cp:lastModifiedBy>
  <cp:lastPrinted>2017-11-14T04:53:59Z</cp:lastPrinted>
  <dcterms:created xsi:type="dcterms:W3CDTF">2013-09-06T07:50:15Z</dcterms:created>
  <dcterms:modified xsi:type="dcterms:W3CDTF">2018-01-17T06:29:42Z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